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riga.uaa.mx\DEI\DEI\ESTUDIOS ESPECIALES\Estudio de Analisis de Tasa de Egreso y Eficiencia Terminal Cohorte\2016\"/>
    </mc:Choice>
  </mc:AlternateContent>
  <workbookProtection workbookAlgorithmName="SHA-512" workbookHashValue="CzHt7Xx+q87J6NM+Sosv+6VGkJx0pwNo96/MYl9dHRLN66H7qrhcxy/ibdSVWIFbqzJime1mcRcYXTSTG4dxcA==" workbookSaltValue="v7oe+dl8MSJGUBZI+c1snQ==" workbookSpinCount="100000" lockStructure="1"/>
  <bookViews>
    <workbookView xWindow="0" yWindow="0" windowWidth="19200" windowHeight="10095"/>
  </bookViews>
  <sheets>
    <sheet name="Reporte" sheetId="1" r:id="rId1"/>
    <sheet name="Base" sheetId="4" state="hidden" r:id="rId2"/>
  </sheets>
  <definedNames>
    <definedName name="_xlnm.Print_Area" localSheetId="0">Reporte!$A$1:$J$41</definedName>
    <definedName name="BD">Base!$A$1:$AF$63</definedName>
  </definedNames>
  <calcPr calcId="152511"/>
</workbook>
</file>

<file path=xl/calcChain.xml><?xml version="1.0" encoding="utf-8"?>
<calcChain xmlns="http://schemas.openxmlformats.org/spreadsheetml/2006/main">
  <c r="D9" i="1" l="1"/>
  <c r="E8" i="1" l="1"/>
  <c r="F8" i="1"/>
  <c r="G8" i="1"/>
  <c r="H8" i="1"/>
  <c r="I8" i="1"/>
  <c r="E9" i="1"/>
  <c r="F9" i="1"/>
  <c r="G9" i="1"/>
  <c r="H9" i="1"/>
  <c r="I9" i="1"/>
  <c r="E10" i="1"/>
  <c r="F10" i="1"/>
  <c r="G10" i="1"/>
  <c r="H10" i="1"/>
  <c r="I10" i="1"/>
  <c r="E11" i="1"/>
  <c r="F11" i="1"/>
  <c r="G11" i="1"/>
  <c r="H11" i="1"/>
  <c r="I11" i="1"/>
  <c r="E12" i="1"/>
  <c r="F12" i="1"/>
  <c r="G12" i="1"/>
  <c r="H12" i="1"/>
  <c r="I12" i="1"/>
  <c r="D12" i="1"/>
  <c r="D11" i="1"/>
  <c r="D10" i="1"/>
  <c r="D8" i="1"/>
  <c r="D6" i="1"/>
</calcChain>
</file>

<file path=xl/comments1.xml><?xml version="1.0" encoding="utf-8"?>
<comments xmlns="http://schemas.openxmlformats.org/spreadsheetml/2006/main">
  <authors>
    <author>MANUEL ALONSO CASTILLO GALVAN</author>
  </authors>
  <commentList>
    <comment ref="K1" authorId="0" shapeId="0">
      <text>
        <r>
          <rPr>
            <b/>
            <sz val="11"/>
            <color indexed="81"/>
            <rFont val="Arial"/>
            <family val="2"/>
          </rPr>
          <t>Descipción de los indicadores</t>
        </r>
        <r>
          <rPr>
            <sz val="11"/>
            <color indexed="81"/>
            <rFont val="Arial"/>
            <family val="2"/>
          </rPr>
          <t xml:space="preserve">
• </t>
        </r>
        <r>
          <rPr>
            <b/>
            <i/>
            <sz val="11"/>
            <color indexed="81"/>
            <rFont val="Arial"/>
            <family val="2"/>
          </rPr>
          <t>Tasa de Egreso</t>
        </r>
        <r>
          <rPr>
            <sz val="11"/>
            <color indexed="81"/>
            <rFont val="Arial"/>
            <family val="2"/>
          </rPr>
          <t xml:space="preserve">, Porcentaje de alumnos que habiendo ingresado en un determinado momento al programa, concluyeron el plan de estudios. (Numero de alumnos egresados / Número de alumnos de 1er. ingreso).
• </t>
        </r>
        <r>
          <rPr>
            <b/>
            <i/>
            <sz val="11"/>
            <color indexed="81"/>
            <rFont val="Arial"/>
            <family val="2"/>
          </rPr>
          <t>Eficiencia Terminal por Cohorte</t>
        </r>
        <r>
          <rPr>
            <sz val="11"/>
            <color indexed="81"/>
            <rFont val="Arial"/>
            <family val="2"/>
          </rPr>
          <t xml:space="preserve">, Porcentaje de alumnos que habiendo ingresado en un determinado momento al programa, lo concluyeron en el plazo establecido en el plan de estudios. (Numero de alumnos egresados en su misma generación / Número de alumnos de 1er. ingreso).
• </t>
        </r>
        <r>
          <rPr>
            <b/>
            <i/>
            <sz val="11"/>
            <color indexed="81"/>
            <rFont val="Arial"/>
            <family val="2"/>
          </rPr>
          <t>Tasa de Titulación Por Cohorte</t>
        </r>
        <r>
          <rPr>
            <sz val="11"/>
            <color indexed="81"/>
            <rFont val="Arial"/>
            <family val="2"/>
          </rPr>
          <t xml:space="preserve">, Porcentaje de alumnos que ingresa y alcanzan el título o grado dentro de su misma generación. 
( Numero de alumnos titulados en su misma generación / Número de alumnos de 1er. ingreso).
• </t>
        </r>
        <r>
          <rPr>
            <b/>
            <sz val="11"/>
            <color indexed="81"/>
            <rFont val="Arial"/>
            <family val="2"/>
          </rPr>
          <t>Tasa Máxima de Egreso</t>
        </r>
        <r>
          <rPr>
            <sz val="11"/>
            <color indexed="81"/>
            <rFont val="Arial"/>
            <family val="2"/>
          </rPr>
          <t>, Porcentaje de egreso que puede alcanzar la generación si ningún alumno que se encuentra actualmente reinscrito abandona sus estudios.
( (Numero de alumnos egresados + Número de alumnos reinscritos) / Número de alumnos de 1er. ingreso).</t>
        </r>
      </text>
    </comment>
    <comment ref="D7" authorId="0" shapeId="0">
      <text>
        <r>
          <rPr>
            <b/>
            <sz val="9"/>
            <color indexed="81"/>
            <rFont val="Tahoma"/>
            <charset val="1"/>
          </rPr>
          <t>Lista desplegable</t>
        </r>
        <r>
          <rPr>
            <sz val="9"/>
            <color indexed="81"/>
            <rFont val="Tahoma"/>
            <charset val="1"/>
          </rPr>
          <t xml:space="preserve">
</t>
        </r>
      </text>
    </comment>
  </commentList>
</comments>
</file>

<file path=xl/sharedStrings.xml><?xml version="1.0" encoding="utf-8"?>
<sst xmlns="http://schemas.openxmlformats.org/spreadsheetml/2006/main" count="548" uniqueCount="92">
  <si>
    <t>ENE-JUN 09</t>
  </si>
  <si>
    <t>ENE-JUN 10</t>
  </si>
  <si>
    <t>ENE-JUN 11</t>
  </si>
  <si>
    <t>ENE-JUN 12</t>
  </si>
  <si>
    <t>ENE-JUN 13</t>
  </si>
  <si>
    <t>EFICIENCIA TERMINAL POR COHORTE</t>
  </si>
  <si>
    <t>TASA DE EGRESO</t>
  </si>
  <si>
    <t>TASA MÁXIMA DE EGRESO</t>
  </si>
  <si>
    <t>TASA DE TITULACIÓN POR COHORTE</t>
  </si>
  <si>
    <t>AGO-DIC 10</t>
  </si>
  <si>
    <t>AGO-DIC 09</t>
  </si>
  <si>
    <t>U.A.A.</t>
  </si>
  <si>
    <t>C.C. AGROPECUARIAS</t>
  </si>
  <si>
    <t>Ingeniero Agrónomo</t>
  </si>
  <si>
    <t>Ingeniería Agroindustrial</t>
  </si>
  <si>
    <t>Médico Veterinario Zootecnista</t>
  </si>
  <si>
    <t>C.C. BASICAS</t>
  </si>
  <si>
    <t>Análisis Químico-Biológicos</t>
  </si>
  <si>
    <t>Biología</t>
  </si>
  <si>
    <t>Ciencias Ambientales</t>
  </si>
  <si>
    <t>Ing. Industrial Estadístico</t>
  </si>
  <si>
    <t>Ing. En Sistemas Computacionales</t>
  </si>
  <si>
    <t>Ingeniería Bioquímica</t>
  </si>
  <si>
    <t>Ingeniero en Electrónica</t>
  </si>
  <si>
    <t>Matemáticas Aplicadas</t>
  </si>
  <si>
    <t>C.C. DE LA SALUD</t>
  </si>
  <si>
    <t>Cultura Física y Deporte</t>
  </si>
  <si>
    <t>Enfermería</t>
  </si>
  <si>
    <t>Médico Cirujano</t>
  </si>
  <si>
    <t>Médico Estomatólogo</t>
  </si>
  <si>
    <t>Nutrición</t>
  </si>
  <si>
    <t>Optometría</t>
  </si>
  <si>
    <t>Salud Pública</t>
  </si>
  <si>
    <t>Terapia Física</t>
  </si>
  <si>
    <t>C.C. DISEÑO Y DE LA CONSTRUCCION</t>
  </si>
  <si>
    <t>Arquitectura</t>
  </si>
  <si>
    <t>Diseño de Interiores</t>
  </si>
  <si>
    <t>Diseño de Moda en Indumentaria y Textiles</t>
  </si>
  <si>
    <t>Diseño Gráfico</t>
  </si>
  <si>
    <t>Diseño Industrial</t>
  </si>
  <si>
    <t>Ingeniería Civil</t>
  </si>
  <si>
    <t>Urbanismo</t>
  </si>
  <si>
    <t>C.C. ECONOMICAS ADMINISTRATIVAS</t>
  </si>
  <si>
    <t>Administración de Empresas</t>
  </si>
  <si>
    <t>Administración de producción y servicios</t>
  </si>
  <si>
    <t>Administración Financiera</t>
  </si>
  <si>
    <t>Contador Público</t>
  </si>
  <si>
    <t>Economía</t>
  </si>
  <si>
    <t>Gestión Turística</t>
  </si>
  <si>
    <t>Mercadotecnia</t>
  </si>
  <si>
    <t>Relaciones Industriales</t>
  </si>
  <si>
    <t>C.C. SOCIALES Y HUMANIDADES</t>
  </si>
  <si>
    <t>Asesoría Psicopedagógica</t>
  </si>
  <si>
    <t>Ciencias Políticas y Admón. Públuca</t>
  </si>
  <si>
    <t>Comunicación e Información</t>
  </si>
  <si>
    <t>Comunicación Organizacional</t>
  </si>
  <si>
    <t>Derecho</t>
  </si>
  <si>
    <t>Docencia del Idioma Inglés</t>
  </si>
  <si>
    <t>Filosofía</t>
  </si>
  <si>
    <t>Historia</t>
  </si>
  <si>
    <t>Psicología</t>
  </si>
  <si>
    <t>Sociología</t>
  </si>
  <si>
    <t>Trabajo Social</t>
  </si>
  <si>
    <t>C. DE LAS ARTES Y LA CULTURA</t>
  </si>
  <si>
    <t>Ciencias del Arte y Gestión Cultural</t>
  </si>
  <si>
    <t>Letras Hispánicas</t>
  </si>
  <si>
    <t>AGO-DIC 13</t>
  </si>
  <si>
    <t>AGO-DIC 12</t>
  </si>
  <si>
    <t>AGO-DIC 11</t>
  </si>
  <si>
    <t>CICLOS</t>
  </si>
  <si>
    <t>CLASIFICACION</t>
  </si>
  <si>
    <t>DIVISION</t>
  </si>
  <si>
    <t xml:space="preserve">PERIODOS   </t>
  </si>
  <si>
    <t>CENTRO</t>
  </si>
  <si>
    <t>CARRERA</t>
  </si>
  <si>
    <t>INSTITUCIONAL</t>
  </si>
  <si>
    <t>UNIVERSIDAD AUTÓNOMA DE AGUASCALIENTES</t>
  </si>
  <si>
    <t>DEPARTAMENTO DE ESTADÍSTICA INSTITUCIONAL</t>
  </si>
  <si>
    <t>ANÁLISIS DE TASA DE EGRESO Y EFICIENCIA TERMINAL POR COHORTE GENERACIONAL</t>
  </si>
  <si>
    <r>
      <rPr>
        <b/>
        <sz val="12"/>
        <color theme="0"/>
        <rFont val="Calibri"/>
        <family val="2"/>
      </rPr>
      <t>←</t>
    </r>
    <r>
      <rPr>
        <b/>
        <sz val="12"/>
        <color theme="0"/>
        <rFont val="Arial"/>
        <family val="2"/>
      </rPr>
      <t xml:space="preserve"> Descripción de los Indicadores</t>
    </r>
  </si>
  <si>
    <t>ENE-JUN 14</t>
  </si>
  <si>
    <t>Computación inteligente</t>
  </si>
  <si>
    <t>Artes Escénicas</t>
  </si>
  <si>
    <t>Música</t>
  </si>
  <si>
    <t>AGO-DIC 14</t>
  </si>
  <si>
    <t>Biotecnología</t>
  </si>
  <si>
    <t>AGO-DIC 15</t>
  </si>
  <si>
    <t>ENE-JUN 15</t>
  </si>
  <si>
    <t>Tecnologías de Información (Informatica)</t>
  </si>
  <si>
    <t>Comercio Internacional</t>
  </si>
  <si>
    <t>ENE-JUN 16</t>
  </si>
  <si>
    <t>Docencia del Idioma Francés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</si>
</sst>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C0A]mmm\-yy;@"/>
    <numFmt numFmtId="166" formatCode="_(* #,##0.00_);_(* \(#,##0.00\);_(* &quot;-&quot;??_);_(@_)"/>
  </numFmts>
  <fonts count="26" x14ac:knownFonts="1">
    <font>
      <sz val="11"/>
      <color theme="1"/>
      <name val="Calibri"/>
      <family val="2"/>
      <scheme val="minor"/>
    </font>
    <font>
      <sz val="11"/>
      <color theme="1"/>
      <name val="Calibri"/>
      <family val="2"/>
      <scheme val="minor"/>
    </font>
    <font>
      <sz val="10"/>
      <name val="Arial"/>
      <family val="2"/>
    </font>
    <font>
      <sz val="11"/>
      <color theme="1"/>
      <name val="Arial Narrow"/>
      <family val="2"/>
    </font>
    <font>
      <b/>
      <sz val="11"/>
      <color theme="1"/>
      <name val="Arial Narrow"/>
      <family val="2"/>
    </font>
    <font>
      <b/>
      <sz val="11"/>
      <color theme="0"/>
      <name val="Arial Narrow"/>
      <family val="2"/>
    </font>
    <font>
      <sz val="10"/>
      <color indexed="64"/>
      <name val="Arial"/>
      <family val="2"/>
    </font>
    <font>
      <sz val="11"/>
      <color theme="0"/>
      <name val="Calibri"/>
      <family val="2"/>
      <scheme val="minor"/>
    </font>
    <font>
      <sz val="10"/>
      <color theme="1"/>
      <name val="Arial Narrow"/>
      <family val="2"/>
    </font>
    <font>
      <sz val="10"/>
      <name val="Arial Narrow"/>
      <family val="2"/>
    </font>
    <font>
      <sz val="10"/>
      <color rgb="FF000000"/>
      <name val="Arial Narrow"/>
      <family val="2"/>
    </font>
    <font>
      <b/>
      <sz val="10"/>
      <color theme="1"/>
      <name val="Arial Narrow"/>
      <family val="2"/>
    </font>
    <font>
      <sz val="10"/>
      <color theme="0"/>
      <name val="Arial Narrow"/>
      <family val="2"/>
    </font>
    <font>
      <b/>
      <sz val="12"/>
      <name val="Arial"/>
      <family val="2"/>
    </font>
    <font>
      <sz val="12"/>
      <name val="Arial"/>
      <family val="2"/>
    </font>
    <font>
      <sz val="9"/>
      <color indexed="81"/>
      <name val="Tahoma"/>
      <charset val="1"/>
    </font>
    <font>
      <b/>
      <sz val="9"/>
      <color indexed="81"/>
      <name val="Tahoma"/>
      <charset val="1"/>
    </font>
    <font>
      <sz val="10"/>
      <color theme="1"/>
      <name val="Arial"/>
      <family val="2"/>
    </font>
    <font>
      <sz val="11"/>
      <color indexed="81"/>
      <name val="Arial"/>
      <family val="2"/>
    </font>
    <font>
      <b/>
      <sz val="11"/>
      <color indexed="81"/>
      <name val="Arial"/>
      <family val="2"/>
    </font>
    <font>
      <b/>
      <i/>
      <sz val="11"/>
      <color indexed="81"/>
      <name val="Arial"/>
      <family val="2"/>
    </font>
    <font>
      <b/>
      <sz val="12"/>
      <color theme="0"/>
      <name val="Arial"/>
      <family val="2"/>
    </font>
    <font>
      <b/>
      <sz val="12"/>
      <color theme="0"/>
      <name val="Calibri"/>
      <family val="2"/>
    </font>
    <font>
      <u/>
      <sz val="11"/>
      <color theme="10"/>
      <name val="Calibri"/>
      <family val="2"/>
      <scheme val="minor"/>
    </font>
    <font>
      <u/>
      <sz val="11"/>
      <name val="Calibri"/>
      <family val="2"/>
      <scheme val="minor"/>
    </font>
    <font>
      <sz val="1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0" borderId="0"/>
    <xf numFmtId="0" fontId="2" fillId="0" borderId="0"/>
    <xf numFmtId="166" fontId="2" fillId="0" borderId="0" applyFont="0" applyFill="0" applyBorder="0" applyAlignment="0" applyProtection="0"/>
    <xf numFmtId="0" fontId="23" fillId="0" borderId="0" applyNumberFormat="0" applyFill="0" applyBorder="0" applyAlignment="0" applyProtection="0"/>
    <xf numFmtId="164" fontId="1" fillId="0" borderId="0" applyFont="0" applyFill="0" applyBorder="0" applyAlignment="0" applyProtection="0"/>
  </cellStyleXfs>
  <cellXfs count="60">
    <xf numFmtId="0" fontId="0" fillId="0" borderId="0" xfId="0"/>
    <xf numFmtId="10" fontId="3" fillId="0" borderId="1" xfId="0" applyNumberFormat="1" applyFont="1" applyBorder="1" applyAlignment="1">
      <alignment horizontal="center"/>
    </xf>
    <xf numFmtId="165" fontId="5" fillId="3" borderId="1" xfId="0" applyNumberFormat="1" applyFont="1" applyFill="1" applyBorder="1" applyAlignment="1">
      <alignment horizontal="center"/>
    </xf>
    <xf numFmtId="0" fontId="5" fillId="3" borderId="2" xfId="0" applyFont="1" applyFill="1" applyBorder="1" applyAlignment="1">
      <alignment horizontal="right"/>
    </xf>
    <xf numFmtId="0" fontId="4" fillId="2" borderId="2" xfId="0" applyFont="1" applyFill="1" applyBorder="1"/>
    <xf numFmtId="10" fontId="0" fillId="0" borderId="0" xfId="0" applyNumberFormat="1" applyFont="1"/>
    <xf numFmtId="0" fontId="11" fillId="0" borderId="1" xfId="0" applyFont="1" applyBorder="1"/>
    <xf numFmtId="0" fontId="8" fillId="0" borderId="1" xfId="0" applyFont="1" applyFill="1" applyBorder="1"/>
    <xf numFmtId="0" fontId="9" fillId="0" borderId="1" xfId="0" applyFont="1" applyFill="1" applyBorder="1" applyAlignment="1">
      <alignment horizontal="center"/>
    </xf>
    <xf numFmtId="0" fontId="8" fillId="0" borderId="1" xfId="0" applyFont="1" applyFill="1" applyBorder="1" applyAlignment="1"/>
    <xf numFmtId="0" fontId="9" fillId="0" borderId="1" xfId="2" applyFont="1" applyFill="1" applyBorder="1"/>
    <xf numFmtId="0" fontId="10" fillId="0" borderId="1" xfId="0" applyFont="1" applyFill="1" applyBorder="1" applyAlignment="1">
      <alignment horizontal="center"/>
    </xf>
    <xf numFmtId="0" fontId="8" fillId="0" borderId="1" xfId="0" applyFont="1" applyFill="1" applyBorder="1" applyAlignment="1">
      <alignment horizontal="center"/>
    </xf>
    <xf numFmtId="0" fontId="9" fillId="0" borderId="1" xfId="2" applyFont="1" applyFill="1" applyBorder="1" applyAlignment="1">
      <alignment horizontal="left"/>
    </xf>
    <xf numFmtId="0" fontId="12" fillId="0" borderId="0" xfId="0" applyFont="1" applyFill="1" applyBorder="1"/>
    <xf numFmtId="0" fontId="12" fillId="0" borderId="0" xfId="0" applyFont="1" applyFill="1" applyBorder="1" applyAlignment="1"/>
    <xf numFmtId="0" fontId="12" fillId="0" borderId="0" xfId="2" applyFont="1" applyFill="1" applyBorder="1"/>
    <xf numFmtId="0" fontId="7" fillId="0" borderId="0" xfId="0" applyFont="1" applyFill="1" applyBorder="1"/>
    <xf numFmtId="0" fontId="12" fillId="4" borderId="0" xfId="2" applyFont="1" applyFill="1" applyBorder="1"/>
    <xf numFmtId="0" fontId="12" fillId="4" borderId="0" xfId="2" applyFont="1" applyFill="1" applyBorder="1" applyAlignment="1">
      <alignment horizontal="left"/>
    </xf>
    <xf numFmtId="0" fontId="12" fillId="4" borderId="3" xfId="0" applyFont="1" applyFill="1" applyBorder="1" applyAlignment="1"/>
    <xf numFmtId="0" fontId="0" fillId="4" borderId="4" xfId="0" applyFill="1" applyBorder="1"/>
    <xf numFmtId="0" fontId="0" fillId="4" borderId="5" xfId="0" applyFill="1" applyBorder="1"/>
    <xf numFmtId="0" fontId="12" fillId="4" borderId="6" xfId="2" applyFont="1" applyFill="1" applyBorder="1"/>
    <xf numFmtId="0" fontId="0" fillId="4" borderId="0" xfId="0" applyFill="1" applyBorder="1"/>
    <xf numFmtId="0" fontId="0" fillId="4" borderId="7" xfId="0" applyFill="1" applyBorder="1"/>
    <xf numFmtId="0" fontId="12" fillId="4" borderId="6" xfId="0" applyFont="1" applyFill="1" applyBorder="1" applyAlignment="1"/>
    <xf numFmtId="0" fontId="12" fillId="4" borderId="8" xfId="0" applyFont="1" applyFill="1" applyBorder="1" applyAlignment="1"/>
    <xf numFmtId="0" fontId="0" fillId="4" borderId="9" xfId="0" applyFill="1" applyBorder="1"/>
    <xf numFmtId="0" fontId="12" fillId="4" borderId="6" xfId="0" applyFont="1" applyFill="1" applyBorder="1"/>
    <xf numFmtId="0" fontId="0" fillId="0" borderId="0" xfId="0" applyBorder="1"/>
    <xf numFmtId="0" fontId="17" fillId="4" borderId="9" xfId="0" applyFont="1" applyFill="1" applyBorder="1" applyAlignment="1">
      <alignment vertical="center"/>
    </xf>
    <xf numFmtId="0" fontId="17" fillId="4" borderId="10" xfId="0" applyFont="1" applyFill="1" applyBorder="1" applyAlignment="1">
      <alignment vertical="center"/>
    </xf>
    <xf numFmtId="0" fontId="17" fillId="4" borderId="6" xfId="0" applyFont="1" applyFill="1" applyBorder="1" applyAlignment="1">
      <alignment vertical="center"/>
    </xf>
    <xf numFmtId="0" fontId="21" fillId="4" borderId="0" xfId="0" applyFont="1" applyFill="1" applyBorder="1" applyAlignment="1">
      <alignment vertical="center"/>
    </xf>
    <xf numFmtId="0" fontId="23" fillId="4" borderId="6" xfId="10" applyFill="1" applyBorder="1"/>
    <xf numFmtId="0" fontId="8" fillId="0" borderId="1" xfId="0" applyFont="1" applyFill="1" applyBorder="1" applyAlignment="1">
      <alignment horizontal="center" vertical="center"/>
    </xf>
    <xf numFmtId="10" fontId="8" fillId="5" borderId="1" xfId="0" applyNumberFormat="1" applyFont="1" applyFill="1" applyBorder="1" applyAlignment="1">
      <alignment horizontal="center" vertical="center"/>
    </xf>
    <xf numFmtId="10" fontId="8" fillId="0" borderId="1" xfId="0" applyNumberFormat="1" applyFont="1" applyFill="1" applyBorder="1" applyAlignment="1">
      <alignment horizontal="center" vertical="center"/>
    </xf>
    <xf numFmtId="10" fontId="9" fillId="5" borderId="1" xfId="2" applyNumberFormat="1" applyFont="1" applyFill="1" applyBorder="1" applyAlignment="1">
      <alignment horizontal="center" vertical="center"/>
    </xf>
    <xf numFmtId="0" fontId="8" fillId="5" borderId="1" xfId="0" applyFont="1" applyFill="1" applyBorder="1" applyAlignment="1">
      <alignment horizontal="center" vertical="center"/>
    </xf>
    <xf numFmtId="0" fontId="24" fillId="0" borderId="3" xfId="10" applyFont="1" applyFill="1" applyBorder="1"/>
    <xf numFmtId="0" fontId="25" fillId="0" borderId="6" xfId="0" applyFont="1" applyFill="1" applyBorder="1"/>
    <xf numFmtId="0" fontId="24" fillId="0" borderId="0" xfId="10" applyFont="1" applyFill="1" applyBorder="1"/>
    <xf numFmtId="0" fontId="9" fillId="0" borderId="0" xfId="0" applyFont="1" applyFill="1" applyBorder="1" applyAlignment="1"/>
    <xf numFmtId="0" fontId="9" fillId="0" borderId="0" xfId="2" applyFont="1" applyFill="1" applyBorder="1"/>
    <xf numFmtId="0" fontId="25" fillId="0" borderId="0" xfId="0" applyFont="1" applyFill="1" applyBorder="1"/>
    <xf numFmtId="0" fontId="4" fillId="2" borderId="1" xfId="0" applyFont="1" applyFill="1" applyBorder="1" applyAlignment="1" applyProtection="1">
      <alignment horizontal="center"/>
      <protection locked="0"/>
    </xf>
    <xf numFmtId="0" fontId="5" fillId="3" borderId="1" xfId="0" applyFont="1" applyFill="1" applyBorder="1" applyAlignment="1">
      <alignment horizontal="center"/>
    </xf>
    <xf numFmtId="0" fontId="13" fillId="4" borderId="3" xfId="2" applyFont="1" applyFill="1" applyBorder="1" applyAlignment="1">
      <alignment horizontal="center"/>
    </xf>
    <xf numFmtId="0" fontId="13" fillId="4" borderId="4" xfId="2" applyFont="1" applyFill="1" applyBorder="1" applyAlignment="1">
      <alignment horizontal="center"/>
    </xf>
    <xf numFmtId="0" fontId="13" fillId="4" borderId="5" xfId="2" applyFont="1" applyFill="1" applyBorder="1" applyAlignment="1">
      <alignment horizontal="center"/>
    </xf>
    <xf numFmtId="0" fontId="14" fillId="4" borderId="6" xfId="2" applyFont="1" applyFill="1" applyBorder="1" applyAlignment="1">
      <alignment horizontal="center"/>
    </xf>
    <xf numFmtId="0" fontId="14" fillId="4" borderId="0" xfId="2" applyFont="1" applyFill="1" applyBorder="1" applyAlignment="1">
      <alignment horizontal="center"/>
    </xf>
    <xf numFmtId="0" fontId="14" fillId="4" borderId="7" xfId="2" applyFont="1" applyFill="1" applyBorder="1" applyAlignment="1">
      <alignment horizontal="center"/>
    </xf>
    <xf numFmtId="0" fontId="2" fillId="4" borderId="8" xfId="2" applyFont="1" applyFill="1" applyBorder="1" applyAlignment="1">
      <alignment horizontal="center" vertical="center"/>
    </xf>
    <xf numFmtId="0" fontId="2" fillId="4" borderId="9" xfId="2" applyFont="1" applyFill="1" applyBorder="1" applyAlignment="1">
      <alignment horizontal="center" vertical="center"/>
    </xf>
    <xf numFmtId="0" fontId="2" fillId="4" borderId="10" xfId="2" applyFont="1" applyFill="1" applyBorder="1" applyAlignment="1">
      <alignment horizontal="center" vertical="center"/>
    </xf>
    <xf numFmtId="0" fontId="11" fillId="2" borderId="1" xfId="0" applyFont="1" applyFill="1" applyBorder="1" applyAlignment="1">
      <alignment horizontal="center"/>
    </xf>
    <xf numFmtId="10" fontId="11" fillId="2" borderId="1" xfId="0" applyNumberFormat="1" applyFont="1" applyFill="1" applyBorder="1" applyAlignment="1">
      <alignment horizontal="center"/>
    </xf>
  </cellXfs>
  <cellStyles count="12">
    <cellStyle name="Hipervínculo" xfId="10" builtinId="8"/>
    <cellStyle name="Millares 2" xfId="5"/>
    <cellStyle name="Millares 3" xfId="6"/>
    <cellStyle name="Millares 4" xfId="9"/>
    <cellStyle name="Millares 4 2" xfId="11"/>
    <cellStyle name="Normal" xfId="0" builtinId="0"/>
    <cellStyle name="Normal 2" xfId="3"/>
    <cellStyle name="Normal 2 2" xfId="7"/>
    <cellStyle name="Normal 2 3" xfId="8"/>
    <cellStyle name="Normal 3" xfId="2"/>
    <cellStyle name="Porcentaje 2" xfId="4"/>
    <cellStyle name="Porcentual 2" xfId="1"/>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Reporte!$C$9</c:f>
              <c:strCache>
                <c:ptCount val="1"/>
                <c:pt idx="0">
                  <c:v>TASA DE EGRESO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AGO-DIC 13</c:v>
                </c:pt>
                <c:pt idx="1">
                  <c:v>ENE-JUN 14</c:v>
                </c:pt>
                <c:pt idx="2">
                  <c:v>AGO-DIC 14</c:v>
                </c:pt>
                <c:pt idx="3">
                  <c:v>ENE-JUN 15</c:v>
                </c:pt>
                <c:pt idx="4">
                  <c:v>AGO-DIC 15</c:v>
                </c:pt>
                <c:pt idx="5">
                  <c:v>ENE-JUN 16</c:v>
                </c:pt>
              </c:strCache>
            </c:strRef>
          </c:cat>
          <c:val>
            <c:numRef>
              <c:f>Reporte!$D$9:$I$9</c:f>
              <c:numCache>
                <c:formatCode>0.00%</c:formatCode>
                <c:ptCount val="6"/>
                <c:pt idx="0">
                  <c:v>0.63668555240793201</c:v>
                </c:pt>
                <c:pt idx="1">
                  <c:v>0.65085493656922233</c:v>
                </c:pt>
                <c:pt idx="2">
                  <c:v>0.62483130904183537</c:v>
                </c:pt>
                <c:pt idx="3">
                  <c:v>0.64929971988795521</c:v>
                </c:pt>
                <c:pt idx="4">
                  <c:v>0.57266009852216748</c:v>
                </c:pt>
                <c:pt idx="5">
                  <c:v>0.56200527704485492</c:v>
                </c:pt>
              </c:numCache>
            </c:numRef>
          </c:val>
        </c:ser>
        <c:ser>
          <c:idx val="1"/>
          <c:order val="1"/>
          <c:tx>
            <c:strRef>
              <c:f>Reporte!$C$10</c:f>
              <c:strCache>
                <c:ptCount val="1"/>
                <c:pt idx="0">
                  <c:v>EFICIENCIA TERMINAL POR COHORTE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AGO-DIC 13</c:v>
                </c:pt>
                <c:pt idx="1">
                  <c:v>ENE-JUN 14</c:v>
                </c:pt>
                <c:pt idx="2">
                  <c:v>AGO-DIC 14</c:v>
                </c:pt>
                <c:pt idx="3">
                  <c:v>ENE-JUN 15</c:v>
                </c:pt>
                <c:pt idx="4">
                  <c:v>AGO-DIC 15</c:v>
                </c:pt>
                <c:pt idx="5">
                  <c:v>ENE-JUN 16</c:v>
                </c:pt>
              </c:strCache>
            </c:strRef>
          </c:cat>
          <c:val>
            <c:numRef>
              <c:f>Reporte!$D$10:$I$10</c:f>
              <c:numCache>
                <c:formatCode>0.00%</c:formatCode>
                <c:ptCount val="6"/>
                <c:pt idx="0">
                  <c:v>0.44192634560906513</c:v>
                </c:pt>
                <c:pt idx="1">
                  <c:v>0.51020408163265307</c:v>
                </c:pt>
                <c:pt idx="2">
                  <c:v>0.45411605937921729</c:v>
                </c:pt>
                <c:pt idx="3">
                  <c:v>0.51148459383753497</c:v>
                </c:pt>
                <c:pt idx="4">
                  <c:v>0.42364532019704432</c:v>
                </c:pt>
                <c:pt idx="5">
                  <c:v>0.47546174142480213</c:v>
                </c:pt>
              </c:numCache>
            </c:numRef>
          </c:val>
        </c:ser>
        <c:ser>
          <c:idx val="2"/>
          <c:order val="2"/>
          <c:tx>
            <c:strRef>
              <c:f>Reporte!$C$11</c:f>
              <c:strCache>
                <c:ptCount val="1"/>
                <c:pt idx="0">
                  <c:v>TASA DE TITULACIÓN POR COHORTE</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AGO-DIC 13</c:v>
                </c:pt>
                <c:pt idx="1">
                  <c:v>ENE-JUN 14</c:v>
                </c:pt>
                <c:pt idx="2">
                  <c:v>AGO-DIC 14</c:v>
                </c:pt>
                <c:pt idx="3">
                  <c:v>ENE-JUN 15</c:v>
                </c:pt>
                <c:pt idx="4">
                  <c:v>AGO-DIC 15</c:v>
                </c:pt>
                <c:pt idx="5">
                  <c:v>ENE-JUN 16</c:v>
                </c:pt>
              </c:strCache>
            </c:strRef>
          </c:cat>
          <c:val>
            <c:numRef>
              <c:f>Reporte!$D$11:$I$11</c:f>
              <c:numCache>
                <c:formatCode>0.00%</c:formatCode>
                <c:ptCount val="6"/>
                <c:pt idx="0">
                  <c:v>0.33073654390934842</c:v>
                </c:pt>
                <c:pt idx="1">
                  <c:v>0.41202426916712631</c:v>
                </c:pt>
                <c:pt idx="2">
                  <c:v>0.36437246963562753</c:v>
                </c:pt>
                <c:pt idx="3">
                  <c:v>0.42128851540616247</c:v>
                </c:pt>
                <c:pt idx="4">
                  <c:v>0.32635467980295568</c:v>
                </c:pt>
                <c:pt idx="5">
                  <c:v>0.39419525065963062</c:v>
                </c:pt>
              </c:numCache>
            </c:numRef>
          </c:val>
        </c:ser>
        <c:dLbls>
          <c:showLegendKey val="0"/>
          <c:showVal val="0"/>
          <c:showCatName val="0"/>
          <c:showSerName val="0"/>
          <c:showPercent val="0"/>
          <c:showBubbleSize val="0"/>
        </c:dLbls>
        <c:gapWidth val="247"/>
        <c:axId val="395710400"/>
        <c:axId val="395714208"/>
      </c:barChart>
      <c:lineChart>
        <c:grouping val="stacked"/>
        <c:varyColors val="0"/>
        <c:ser>
          <c:idx val="3"/>
          <c:order val="3"/>
          <c:tx>
            <c:strRef>
              <c:f>Reporte!$C$12</c:f>
              <c:strCache>
                <c:ptCount val="1"/>
                <c:pt idx="0">
                  <c:v>TASA MÁXIMA DE EGRESO</c:v>
                </c:pt>
              </c:strCache>
            </c:strRef>
          </c:tx>
          <c:spPr>
            <a:ln w="31750" cap="rnd">
              <a:solidFill>
                <a:schemeClr val="accent4"/>
              </a:solidFill>
              <a:round/>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Reporte!$D$8:$I$8</c:f>
              <c:strCache>
                <c:ptCount val="6"/>
                <c:pt idx="0">
                  <c:v>AGO-DIC 13</c:v>
                </c:pt>
                <c:pt idx="1">
                  <c:v>ENE-JUN 14</c:v>
                </c:pt>
                <c:pt idx="2">
                  <c:v>AGO-DIC 14</c:v>
                </c:pt>
                <c:pt idx="3">
                  <c:v>ENE-JUN 15</c:v>
                </c:pt>
                <c:pt idx="4">
                  <c:v>AGO-DIC 15</c:v>
                </c:pt>
                <c:pt idx="5">
                  <c:v>ENE-JUN 16</c:v>
                </c:pt>
              </c:strCache>
            </c:strRef>
          </c:cat>
          <c:val>
            <c:numRef>
              <c:f>Reporte!$D$12:$I$12</c:f>
              <c:numCache>
                <c:formatCode>0.00%</c:formatCode>
                <c:ptCount val="6"/>
                <c:pt idx="0">
                  <c:v>0.67776203966005666</c:v>
                </c:pt>
                <c:pt idx="1">
                  <c:v>0.69718698290126857</c:v>
                </c:pt>
                <c:pt idx="2">
                  <c:v>0.7112010796221323</c:v>
                </c:pt>
                <c:pt idx="3">
                  <c:v>0.73501400560224095</c:v>
                </c:pt>
                <c:pt idx="4">
                  <c:v>0.7173645320197044</c:v>
                </c:pt>
                <c:pt idx="5">
                  <c:v>0.72084432717678104</c:v>
                </c:pt>
              </c:numCache>
            </c:numRef>
          </c:val>
          <c:smooth val="0"/>
        </c:ser>
        <c:dLbls>
          <c:showLegendKey val="0"/>
          <c:showVal val="0"/>
          <c:showCatName val="0"/>
          <c:showSerName val="0"/>
          <c:showPercent val="0"/>
          <c:showBubbleSize val="0"/>
        </c:dLbls>
        <c:marker val="1"/>
        <c:smooth val="0"/>
        <c:axId val="395710400"/>
        <c:axId val="395714208"/>
      </c:lineChart>
      <c:catAx>
        <c:axId val="3957104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395714208"/>
        <c:crosses val="autoZero"/>
        <c:auto val="1"/>
        <c:lblAlgn val="ctr"/>
        <c:lblOffset val="100"/>
        <c:noMultiLvlLbl val="0"/>
      </c:catAx>
      <c:valAx>
        <c:axId val="39571420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395710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57150</xdr:colOff>
      <xdr:row>13</xdr:row>
      <xdr:rowOff>33336</xdr:rowOff>
    </xdr:from>
    <xdr:to>
      <xdr:col>9</xdr:col>
      <xdr:colOff>9525</xdr:colOff>
      <xdr:row>32</xdr:row>
      <xdr:rowOff>171449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5"/>
  <sheetViews>
    <sheetView tabSelected="1" topLeftCell="B1" zoomScale="90" zoomScaleNormal="90" zoomScaleSheetLayoutView="100" workbookViewId="0">
      <selection activeCell="L18" sqref="L18"/>
    </sheetView>
  </sheetViews>
  <sheetFormatPr baseColWidth="10" defaultColWidth="0" defaultRowHeight="15" x14ac:dyDescent="0.25"/>
  <cols>
    <col min="1" max="1" width="6.28515625" style="46" hidden="1" customWidth="1"/>
    <col min="2" max="2" width="8" style="17" customWidth="1"/>
    <col min="3" max="3" width="35.42578125" style="30" bestFit="1" customWidth="1"/>
    <col min="4" max="9" width="11.85546875" style="30" customWidth="1"/>
    <col min="10" max="10" width="8" style="30" customWidth="1"/>
    <col min="11" max="11" width="2.28515625" style="30" customWidth="1"/>
    <col min="12" max="12" width="48.7109375" style="30" customWidth="1"/>
    <col min="13" max="16384" width="11.42578125" hidden="1"/>
  </cols>
  <sheetData>
    <row r="1" spans="1:12" ht="15.75" x14ac:dyDescent="0.25">
      <c r="A1" s="41"/>
      <c r="B1" s="49" t="s">
        <v>76</v>
      </c>
      <c r="C1" s="50"/>
      <c r="D1" s="50"/>
      <c r="E1" s="50"/>
      <c r="F1" s="50"/>
      <c r="G1" s="50"/>
      <c r="H1" s="50"/>
      <c r="I1" s="50"/>
      <c r="J1" s="51"/>
      <c r="K1" s="33"/>
      <c r="L1" s="34" t="s">
        <v>79</v>
      </c>
    </row>
    <row r="2" spans="1:12" ht="15.75" x14ac:dyDescent="0.25">
      <c r="A2" s="42"/>
      <c r="B2" s="52" t="s">
        <v>77</v>
      </c>
      <c r="C2" s="53"/>
      <c r="D2" s="53"/>
      <c r="E2" s="53"/>
      <c r="F2" s="53"/>
      <c r="G2" s="53"/>
      <c r="H2" s="53"/>
      <c r="I2" s="53"/>
      <c r="J2" s="54"/>
      <c r="K2"/>
      <c r="L2"/>
    </row>
    <row r="3" spans="1:12" ht="15.75" thickBot="1" x14ac:dyDescent="0.3">
      <c r="A3" s="42"/>
      <c r="B3" s="55" t="s">
        <v>78</v>
      </c>
      <c r="C3" s="56"/>
      <c r="D3" s="56"/>
      <c r="E3" s="56"/>
      <c r="F3" s="56"/>
      <c r="G3" s="56"/>
      <c r="H3" s="56"/>
      <c r="I3" s="56"/>
      <c r="J3" s="57"/>
      <c r="K3"/>
      <c r="L3"/>
    </row>
    <row r="4" spans="1:12" ht="6.75" customHeight="1" thickBot="1" x14ac:dyDescent="0.3">
      <c r="A4" s="43" t="s">
        <v>11</v>
      </c>
      <c r="B4" s="29"/>
      <c r="C4" s="24"/>
      <c r="D4" s="24"/>
      <c r="E4" s="24"/>
      <c r="F4" s="24"/>
      <c r="G4" s="24"/>
      <c r="H4" s="24"/>
      <c r="I4" s="24"/>
      <c r="J4" s="25"/>
      <c r="K4"/>
      <c r="L4"/>
    </row>
    <row r="5" spans="1:12" ht="13.5" customHeight="1" x14ac:dyDescent="0.25">
      <c r="A5" s="44" t="s">
        <v>12</v>
      </c>
      <c r="B5" s="20"/>
      <c r="C5" s="21"/>
      <c r="D5" s="21"/>
      <c r="E5" s="21"/>
      <c r="F5" s="21"/>
      <c r="G5" s="21"/>
      <c r="H5" s="21"/>
      <c r="I5" s="21"/>
      <c r="J5" s="22"/>
      <c r="K5"/>
      <c r="L5"/>
    </row>
    <row r="6" spans="1:12" ht="16.5" x14ac:dyDescent="0.3">
      <c r="A6" s="45" t="s">
        <v>13</v>
      </c>
      <c r="B6" s="23"/>
      <c r="C6" s="24"/>
      <c r="D6" s="48" t="str">
        <f>VLOOKUP(D7,BD,2,FALSE)</f>
        <v>INSTITUCIONAL</v>
      </c>
      <c r="E6" s="48"/>
      <c r="F6" s="48"/>
      <c r="G6" s="48"/>
      <c r="H6" s="48"/>
      <c r="I6" s="48"/>
      <c r="J6" s="25"/>
      <c r="K6"/>
      <c r="L6"/>
    </row>
    <row r="7" spans="1:12" ht="16.5" x14ac:dyDescent="0.3">
      <c r="A7" s="45" t="s">
        <v>14</v>
      </c>
      <c r="B7" s="23"/>
      <c r="C7" s="24"/>
      <c r="D7" s="47" t="s">
        <v>11</v>
      </c>
      <c r="E7" s="47"/>
      <c r="F7" s="47"/>
      <c r="G7" s="47"/>
      <c r="H7" s="47"/>
      <c r="I7" s="47"/>
      <c r="J7" s="25"/>
      <c r="K7"/>
      <c r="L7"/>
    </row>
    <row r="8" spans="1:12" ht="16.5" x14ac:dyDescent="0.3">
      <c r="A8" s="45" t="s">
        <v>15</v>
      </c>
      <c r="B8" s="23"/>
      <c r="C8" s="3" t="s">
        <v>72</v>
      </c>
      <c r="D8" s="2" t="str">
        <f t="shared" ref="D8:I8" si="0">VLOOKUP($D$7,BD,COLUMN()-1,FALSE)</f>
        <v>AGO-DIC 13</v>
      </c>
      <c r="E8" s="2" t="str">
        <f t="shared" si="0"/>
        <v>ENE-JUN 14</v>
      </c>
      <c r="F8" s="2" t="str">
        <f t="shared" si="0"/>
        <v>AGO-DIC 14</v>
      </c>
      <c r="G8" s="2" t="str">
        <f t="shared" si="0"/>
        <v>ENE-JUN 15</v>
      </c>
      <c r="H8" s="2" t="str">
        <f t="shared" si="0"/>
        <v>AGO-DIC 15</v>
      </c>
      <c r="I8" s="2" t="str">
        <f t="shared" si="0"/>
        <v>ENE-JUN 16</v>
      </c>
      <c r="J8" s="25"/>
      <c r="K8"/>
      <c r="L8"/>
    </row>
    <row r="9" spans="1:12" ht="16.5" x14ac:dyDescent="0.3">
      <c r="A9" s="44" t="s">
        <v>16</v>
      </c>
      <c r="B9" s="26"/>
      <c r="C9" s="4" t="s">
        <v>6</v>
      </c>
      <c r="D9" s="1">
        <f>VLOOKUP($D$7,BD,COLUMN()+5,FALSE)</f>
        <v>0.63668555240793201</v>
      </c>
      <c r="E9" s="1">
        <f t="shared" ref="E9:I9" si="1">VLOOKUP($D$7,BD,COLUMN()+5,FALSE)</f>
        <v>0.65085493656922233</v>
      </c>
      <c r="F9" s="1">
        <f t="shared" si="1"/>
        <v>0.62483130904183537</v>
      </c>
      <c r="G9" s="1">
        <f t="shared" si="1"/>
        <v>0.64929971988795521</v>
      </c>
      <c r="H9" s="1">
        <f t="shared" si="1"/>
        <v>0.57266009852216748</v>
      </c>
      <c r="I9" s="1">
        <f t="shared" si="1"/>
        <v>0.56200527704485492</v>
      </c>
      <c r="J9" s="25"/>
      <c r="K9"/>
      <c r="L9"/>
    </row>
    <row r="10" spans="1:12" ht="16.5" x14ac:dyDescent="0.3">
      <c r="A10" s="45" t="s">
        <v>17</v>
      </c>
      <c r="B10" s="23"/>
      <c r="C10" s="4" t="s">
        <v>5</v>
      </c>
      <c r="D10" s="1">
        <f t="shared" ref="D10:I10" si="2">VLOOKUP($D$7,BD,COLUMN()+11,FALSE)</f>
        <v>0.44192634560906513</v>
      </c>
      <c r="E10" s="1">
        <f t="shared" si="2"/>
        <v>0.51020408163265307</v>
      </c>
      <c r="F10" s="1">
        <f t="shared" si="2"/>
        <v>0.45411605937921729</v>
      </c>
      <c r="G10" s="1">
        <f t="shared" si="2"/>
        <v>0.51148459383753497</v>
      </c>
      <c r="H10" s="1">
        <f t="shared" si="2"/>
        <v>0.42364532019704432</v>
      </c>
      <c r="I10" s="1">
        <f t="shared" si="2"/>
        <v>0.47546174142480213</v>
      </c>
      <c r="J10" s="25"/>
      <c r="K10"/>
      <c r="L10"/>
    </row>
    <row r="11" spans="1:12" ht="16.5" x14ac:dyDescent="0.3">
      <c r="A11" s="45" t="s">
        <v>18</v>
      </c>
      <c r="B11" s="35"/>
      <c r="C11" s="4" t="s">
        <v>8</v>
      </c>
      <c r="D11" s="1">
        <f t="shared" ref="D11:I11" si="3">VLOOKUP($D$7,BD,COLUMN()+17,FALSE)</f>
        <v>0.33073654390934842</v>
      </c>
      <c r="E11" s="1">
        <f t="shared" si="3"/>
        <v>0.41202426916712631</v>
      </c>
      <c r="F11" s="1">
        <f t="shared" si="3"/>
        <v>0.36437246963562753</v>
      </c>
      <c r="G11" s="1">
        <f t="shared" si="3"/>
        <v>0.42128851540616247</v>
      </c>
      <c r="H11" s="1">
        <f t="shared" si="3"/>
        <v>0.32635467980295568</v>
      </c>
      <c r="I11" s="1">
        <f t="shared" si="3"/>
        <v>0.39419525065963062</v>
      </c>
      <c r="J11" s="25"/>
      <c r="K11"/>
      <c r="L11"/>
    </row>
    <row r="12" spans="1:12" ht="16.5" x14ac:dyDescent="0.3">
      <c r="A12" s="45" t="s">
        <v>85</v>
      </c>
      <c r="B12" s="23"/>
      <c r="C12" s="4" t="s">
        <v>7</v>
      </c>
      <c r="D12" s="1">
        <f t="shared" ref="D12:I12" si="4">VLOOKUP($D$7,BD,COLUMN()+23,FALSE)</f>
        <v>0.67776203966005666</v>
      </c>
      <c r="E12" s="1">
        <f t="shared" si="4"/>
        <v>0.69718698290126857</v>
      </c>
      <c r="F12" s="1">
        <f t="shared" si="4"/>
        <v>0.7112010796221323</v>
      </c>
      <c r="G12" s="1">
        <f t="shared" si="4"/>
        <v>0.73501400560224095</v>
      </c>
      <c r="H12" s="1">
        <f t="shared" si="4"/>
        <v>0.7173645320197044</v>
      </c>
      <c r="I12" s="1">
        <f t="shared" si="4"/>
        <v>0.72084432717678104</v>
      </c>
      <c r="J12" s="25"/>
      <c r="K12"/>
      <c r="L12"/>
    </row>
    <row r="13" spans="1:12" x14ac:dyDescent="0.25">
      <c r="A13" s="45" t="s">
        <v>19</v>
      </c>
      <c r="B13" s="23"/>
      <c r="C13" s="24"/>
      <c r="D13" s="24"/>
      <c r="E13" s="24"/>
      <c r="F13" s="24"/>
      <c r="G13" s="24"/>
      <c r="H13" s="24"/>
      <c r="I13" s="24"/>
      <c r="J13" s="25"/>
      <c r="K13"/>
      <c r="L13"/>
    </row>
    <row r="14" spans="1:12" x14ac:dyDescent="0.25">
      <c r="A14" s="45" t="s">
        <v>81</v>
      </c>
      <c r="B14" s="23"/>
      <c r="C14" s="24"/>
      <c r="D14" s="24"/>
      <c r="E14" s="24"/>
      <c r="F14" s="24"/>
      <c r="G14" s="24"/>
      <c r="H14" s="24"/>
      <c r="I14" s="24"/>
      <c r="J14" s="25"/>
      <c r="K14"/>
      <c r="L14"/>
    </row>
    <row r="15" spans="1:12" x14ac:dyDescent="0.25">
      <c r="A15" s="45" t="s">
        <v>20</v>
      </c>
      <c r="B15" s="23"/>
      <c r="C15" s="24"/>
      <c r="D15" s="24"/>
      <c r="E15" s="24"/>
      <c r="F15" s="24"/>
      <c r="G15" s="24"/>
      <c r="H15" s="24"/>
      <c r="I15" s="24"/>
      <c r="J15" s="25"/>
      <c r="K15"/>
      <c r="L15"/>
    </row>
    <row r="16" spans="1:12" x14ac:dyDescent="0.25">
      <c r="A16" s="45" t="s">
        <v>21</v>
      </c>
      <c r="B16" s="23"/>
      <c r="C16" s="24"/>
      <c r="D16" s="24"/>
      <c r="E16" s="24"/>
      <c r="F16" s="24"/>
      <c r="G16" s="24"/>
      <c r="H16" s="24"/>
      <c r="I16" s="24"/>
      <c r="J16" s="25"/>
      <c r="K16"/>
      <c r="L16"/>
    </row>
    <row r="17" spans="1:10" customFormat="1" x14ac:dyDescent="0.25">
      <c r="A17" s="45" t="s">
        <v>22</v>
      </c>
      <c r="B17" s="23"/>
      <c r="C17" s="24"/>
      <c r="D17" s="24"/>
      <c r="E17" s="24"/>
      <c r="F17" s="24"/>
      <c r="G17" s="24"/>
      <c r="H17" s="24"/>
      <c r="I17" s="24"/>
      <c r="J17" s="25"/>
    </row>
    <row r="18" spans="1:10" customFormat="1" x14ac:dyDescent="0.25">
      <c r="A18" s="45" t="s">
        <v>23</v>
      </c>
      <c r="B18" s="23"/>
      <c r="C18" s="24"/>
      <c r="D18" s="24"/>
      <c r="E18" s="24"/>
      <c r="F18" s="24"/>
      <c r="G18" s="24"/>
      <c r="H18" s="24"/>
      <c r="I18" s="24"/>
      <c r="J18" s="25"/>
    </row>
    <row r="19" spans="1:10" customFormat="1" x14ac:dyDescent="0.25">
      <c r="A19" s="45" t="s">
        <v>24</v>
      </c>
      <c r="B19" s="26"/>
      <c r="C19" s="24"/>
      <c r="D19" s="24"/>
      <c r="E19" s="24"/>
      <c r="F19" s="24"/>
      <c r="G19" s="24"/>
      <c r="H19" s="24"/>
      <c r="I19" s="24"/>
      <c r="J19" s="25"/>
    </row>
    <row r="20" spans="1:10" customFormat="1" x14ac:dyDescent="0.25">
      <c r="A20" s="44" t="s">
        <v>88</v>
      </c>
      <c r="B20" s="23"/>
      <c r="C20" s="24"/>
      <c r="D20" s="24"/>
      <c r="E20" s="24"/>
      <c r="F20" s="24"/>
      <c r="G20" s="24"/>
      <c r="H20" s="24"/>
      <c r="I20" s="24"/>
      <c r="J20" s="25"/>
    </row>
    <row r="21" spans="1:10" customFormat="1" x14ac:dyDescent="0.25">
      <c r="A21" s="45" t="s">
        <v>25</v>
      </c>
      <c r="B21" s="23"/>
      <c r="C21" s="24"/>
      <c r="D21" s="24"/>
      <c r="E21" s="24"/>
      <c r="F21" s="24"/>
      <c r="G21" s="24"/>
      <c r="H21" s="24"/>
      <c r="I21" s="24"/>
      <c r="J21" s="25"/>
    </row>
    <row r="22" spans="1:10" customFormat="1" x14ac:dyDescent="0.25">
      <c r="A22" s="45" t="s">
        <v>26</v>
      </c>
      <c r="B22" s="23"/>
      <c r="C22" s="24"/>
      <c r="D22" s="24"/>
      <c r="E22" s="24"/>
      <c r="F22" s="24"/>
      <c r="G22" s="24"/>
      <c r="H22" s="24"/>
      <c r="I22" s="24"/>
      <c r="J22" s="25"/>
    </row>
    <row r="23" spans="1:10" customFormat="1" x14ac:dyDescent="0.25">
      <c r="A23" s="45" t="s">
        <v>27</v>
      </c>
      <c r="B23" s="23"/>
      <c r="C23" s="24"/>
      <c r="D23" s="24"/>
      <c r="E23" s="24"/>
      <c r="F23" s="24"/>
      <c r="G23" s="24"/>
      <c r="H23" s="24"/>
      <c r="I23" s="24"/>
      <c r="J23" s="25"/>
    </row>
    <row r="24" spans="1:10" customFormat="1" x14ac:dyDescent="0.25">
      <c r="A24" s="45" t="s">
        <v>28</v>
      </c>
      <c r="B24" s="23"/>
      <c r="C24" s="24"/>
      <c r="D24" s="24"/>
      <c r="E24" s="24"/>
      <c r="F24" s="24"/>
      <c r="G24" s="24"/>
      <c r="H24" s="24"/>
      <c r="I24" s="24"/>
      <c r="J24" s="25"/>
    </row>
    <row r="25" spans="1:10" customFormat="1" x14ac:dyDescent="0.25">
      <c r="A25" s="45" t="s">
        <v>29</v>
      </c>
      <c r="B25" s="23"/>
      <c r="C25" s="24"/>
      <c r="D25" s="24"/>
      <c r="E25" s="24"/>
      <c r="F25" s="24"/>
      <c r="G25" s="24"/>
      <c r="H25" s="24"/>
      <c r="I25" s="24"/>
      <c r="J25" s="25"/>
    </row>
    <row r="26" spans="1:10" customFormat="1" x14ac:dyDescent="0.25">
      <c r="A26" s="45" t="s">
        <v>30</v>
      </c>
      <c r="B26" s="23"/>
      <c r="C26" s="24"/>
      <c r="D26" s="24"/>
      <c r="E26" s="24"/>
      <c r="F26" s="24"/>
      <c r="G26" s="24"/>
      <c r="H26" s="24"/>
      <c r="I26" s="24"/>
      <c r="J26" s="25"/>
    </row>
    <row r="27" spans="1:10" customFormat="1" x14ac:dyDescent="0.25">
      <c r="A27" s="45" t="s">
        <v>31</v>
      </c>
      <c r="B27" s="23"/>
      <c r="C27" s="24"/>
      <c r="D27" s="24"/>
      <c r="E27" s="24"/>
      <c r="F27" s="24"/>
      <c r="G27" s="24"/>
      <c r="H27" s="24"/>
      <c r="I27" s="24"/>
      <c r="J27" s="25"/>
    </row>
    <row r="28" spans="1:10" customFormat="1" x14ac:dyDescent="0.25">
      <c r="A28" s="45" t="s">
        <v>32</v>
      </c>
      <c r="B28" s="26"/>
      <c r="C28" s="24"/>
      <c r="D28" s="24"/>
      <c r="E28" s="24"/>
      <c r="F28" s="24"/>
      <c r="G28" s="24"/>
      <c r="H28" s="24"/>
      <c r="I28" s="24"/>
      <c r="J28" s="25"/>
    </row>
    <row r="29" spans="1:10" customFormat="1" x14ac:dyDescent="0.25">
      <c r="A29" s="44" t="s">
        <v>33</v>
      </c>
      <c r="B29" s="23"/>
      <c r="C29" s="24"/>
      <c r="D29" s="24"/>
      <c r="E29" s="24"/>
      <c r="F29" s="24"/>
      <c r="G29" s="24"/>
      <c r="H29" s="24"/>
      <c r="I29" s="24"/>
      <c r="J29" s="25"/>
    </row>
    <row r="30" spans="1:10" customFormat="1" x14ac:dyDescent="0.25">
      <c r="A30" s="45" t="s">
        <v>34</v>
      </c>
      <c r="B30" s="23"/>
      <c r="C30" s="24"/>
      <c r="D30" s="24"/>
      <c r="E30" s="24"/>
      <c r="F30" s="24"/>
      <c r="G30" s="24"/>
      <c r="H30" s="24"/>
      <c r="I30" s="24"/>
      <c r="J30" s="25"/>
    </row>
    <row r="31" spans="1:10" customFormat="1" x14ac:dyDescent="0.25">
      <c r="A31" s="45" t="s">
        <v>35</v>
      </c>
      <c r="B31" s="23"/>
      <c r="C31" s="24"/>
      <c r="D31" s="24"/>
      <c r="E31" s="24"/>
      <c r="F31" s="24"/>
      <c r="G31" s="24"/>
      <c r="H31" s="24"/>
      <c r="I31" s="24"/>
      <c r="J31" s="25"/>
    </row>
    <row r="32" spans="1:10" customFormat="1" x14ac:dyDescent="0.25">
      <c r="A32" s="45" t="s">
        <v>36</v>
      </c>
      <c r="B32" s="23"/>
      <c r="C32" s="24"/>
      <c r="D32" s="24"/>
      <c r="E32" s="24"/>
      <c r="F32" s="24"/>
      <c r="G32" s="24"/>
      <c r="H32" s="24"/>
      <c r="I32" s="24"/>
      <c r="J32" s="25"/>
    </row>
    <row r="33" spans="1:12" x14ac:dyDescent="0.25">
      <c r="A33" s="45" t="s">
        <v>37</v>
      </c>
      <c r="B33" s="23"/>
      <c r="C33" s="24"/>
      <c r="D33" s="24"/>
      <c r="E33" s="24"/>
      <c r="F33" s="24"/>
      <c r="G33" s="24"/>
      <c r="H33" s="24"/>
      <c r="I33" s="24"/>
      <c r="J33" s="25"/>
      <c r="K33"/>
      <c r="L33"/>
    </row>
    <row r="34" spans="1:12" ht="6.75" customHeight="1" x14ac:dyDescent="0.25">
      <c r="A34" s="45" t="s">
        <v>38</v>
      </c>
      <c r="B34" s="23"/>
      <c r="C34" s="24"/>
      <c r="D34" s="24"/>
      <c r="E34" s="24"/>
      <c r="F34" s="24"/>
      <c r="G34" s="24"/>
      <c r="H34" s="24"/>
      <c r="I34" s="24"/>
      <c r="J34" s="25"/>
    </row>
    <row r="35" spans="1:12" ht="6.75" customHeight="1" x14ac:dyDescent="0.25">
      <c r="A35" s="45" t="s">
        <v>39</v>
      </c>
      <c r="B35" s="23"/>
      <c r="C35" s="24"/>
      <c r="D35" s="24"/>
      <c r="E35" s="24"/>
      <c r="F35" s="24"/>
      <c r="G35" s="24"/>
      <c r="H35" s="24"/>
      <c r="I35" s="24"/>
      <c r="J35" s="25"/>
    </row>
    <row r="36" spans="1:12" ht="11.25" customHeight="1" thickBot="1" x14ac:dyDescent="0.3">
      <c r="A36" s="45" t="s">
        <v>40</v>
      </c>
      <c r="B36" s="27"/>
      <c r="C36" s="28"/>
      <c r="D36" s="28"/>
      <c r="E36" s="28"/>
      <c r="F36" s="28"/>
      <c r="G36" s="28"/>
      <c r="H36" s="31"/>
      <c r="I36" s="31"/>
      <c r="J36" s="32"/>
    </row>
    <row r="37" spans="1:12" x14ac:dyDescent="0.25">
      <c r="A37" s="44" t="s">
        <v>41</v>
      </c>
      <c r="B37" s="19"/>
    </row>
    <row r="38" spans="1:12" x14ac:dyDescent="0.25">
      <c r="A38" s="45" t="s">
        <v>42</v>
      </c>
      <c r="B38" s="19"/>
    </row>
    <row r="39" spans="1:12" x14ac:dyDescent="0.25">
      <c r="A39" s="45" t="s">
        <v>43</v>
      </c>
      <c r="B39" s="18"/>
    </row>
    <row r="40" spans="1:12" x14ac:dyDescent="0.25">
      <c r="A40" s="45" t="s">
        <v>44</v>
      </c>
      <c r="B40" s="16"/>
    </row>
    <row r="41" spans="1:12" x14ac:dyDescent="0.25">
      <c r="A41" s="45" t="s">
        <v>89</v>
      </c>
      <c r="B41" s="16"/>
    </row>
    <row r="42" spans="1:12" x14ac:dyDescent="0.25">
      <c r="A42" s="45" t="s">
        <v>45</v>
      </c>
      <c r="B42" s="16"/>
    </row>
    <row r="43" spans="1:12" x14ac:dyDescent="0.25">
      <c r="A43" s="45" t="s">
        <v>46</v>
      </c>
      <c r="B43" s="16"/>
    </row>
    <row r="44" spans="1:12" x14ac:dyDescent="0.25">
      <c r="A44" s="45" t="s">
        <v>47</v>
      </c>
      <c r="B44" s="16"/>
    </row>
    <row r="45" spans="1:12" x14ac:dyDescent="0.25">
      <c r="A45" s="45" t="s">
        <v>48</v>
      </c>
      <c r="B45" s="15"/>
    </row>
    <row r="46" spans="1:12" x14ac:dyDescent="0.25">
      <c r="A46" s="44" t="s">
        <v>49</v>
      </c>
      <c r="B46" s="16"/>
    </row>
    <row r="47" spans="1:12" x14ac:dyDescent="0.25">
      <c r="A47" s="45" t="s">
        <v>50</v>
      </c>
      <c r="B47" s="16"/>
    </row>
    <row r="48" spans="1:12" x14ac:dyDescent="0.25">
      <c r="A48" s="45" t="s">
        <v>51</v>
      </c>
      <c r="B48" s="16"/>
    </row>
    <row r="49" spans="1:2" x14ac:dyDescent="0.25">
      <c r="A49" s="45" t="s">
        <v>52</v>
      </c>
      <c r="B49" s="16"/>
    </row>
    <row r="50" spans="1:2" x14ac:dyDescent="0.25">
      <c r="A50" s="45" t="s">
        <v>53</v>
      </c>
      <c r="B50" s="16"/>
    </row>
    <row r="51" spans="1:2" x14ac:dyDescent="0.25">
      <c r="A51" s="45" t="s">
        <v>54</v>
      </c>
      <c r="B51" s="16"/>
    </row>
    <row r="52" spans="1:2" x14ac:dyDescent="0.25">
      <c r="A52" s="45" t="s">
        <v>55</v>
      </c>
      <c r="B52" s="16"/>
    </row>
    <row r="53" spans="1:2" x14ac:dyDescent="0.25">
      <c r="A53" s="45" t="s">
        <v>56</v>
      </c>
      <c r="B53" s="16"/>
    </row>
    <row r="54" spans="1:2" x14ac:dyDescent="0.25">
      <c r="A54" s="45" t="s">
        <v>91</v>
      </c>
      <c r="B54" s="16"/>
    </row>
    <row r="55" spans="1:2" x14ac:dyDescent="0.25">
      <c r="A55" s="45" t="s">
        <v>57</v>
      </c>
      <c r="B55" s="16"/>
    </row>
    <row r="56" spans="1:2" x14ac:dyDescent="0.25">
      <c r="A56" s="45" t="s">
        <v>58</v>
      </c>
      <c r="B56" s="16"/>
    </row>
    <row r="57" spans="1:2" x14ac:dyDescent="0.25">
      <c r="A57" s="45" t="s">
        <v>59</v>
      </c>
      <c r="B57" s="14"/>
    </row>
    <row r="58" spans="1:2" x14ac:dyDescent="0.25">
      <c r="A58" s="44" t="s">
        <v>60</v>
      </c>
      <c r="B58" s="16"/>
    </row>
    <row r="59" spans="1:2" x14ac:dyDescent="0.25">
      <c r="A59" s="45" t="s">
        <v>61</v>
      </c>
      <c r="B59" s="16"/>
    </row>
    <row r="60" spans="1:2" x14ac:dyDescent="0.25">
      <c r="A60" s="44" t="s">
        <v>62</v>
      </c>
    </row>
    <row r="61" spans="1:2" x14ac:dyDescent="0.25">
      <c r="A61" s="44" t="s">
        <v>63</v>
      </c>
    </row>
    <row r="62" spans="1:2" x14ac:dyDescent="0.25">
      <c r="A62" s="44" t="s">
        <v>82</v>
      </c>
    </row>
    <row r="63" spans="1:2" x14ac:dyDescent="0.25">
      <c r="A63" s="44" t="s">
        <v>64</v>
      </c>
    </row>
    <row r="64" spans="1:2" x14ac:dyDescent="0.25">
      <c r="A64" s="44" t="s">
        <v>65</v>
      </c>
    </row>
    <row r="65" spans="1:1" x14ac:dyDescent="0.25">
      <c r="A65" s="46" t="s">
        <v>83</v>
      </c>
    </row>
  </sheetData>
  <sheetProtection algorithmName="SHA-512" hashValue="qZoaJRa2tAQ3EgYB1MPNMCGnaKKkHouQKBndrPjeRIfw3MvYPhZhWbe7E7ug7PFxIM3driZUCDQ1uh0ijaDXBA==" saltValue="Zb1XD+aU87OSFF3iAKdMPQ==" spinCount="100000" sheet="1" objects="1" scenarios="1"/>
  <mergeCells count="5">
    <mergeCell ref="D7:I7"/>
    <mergeCell ref="D6:I6"/>
    <mergeCell ref="B1:J1"/>
    <mergeCell ref="B2:J2"/>
    <mergeCell ref="B3:J3"/>
  </mergeCells>
  <conditionalFormatting sqref="D9:I12">
    <cfRule type="colorScale" priority="1">
      <colorScale>
        <cfvo type="num" val="0.3"/>
        <cfvo type="num" val="0.4"/>
        <cfvo type="num" val="0.5"/>
        <color rgb="FFFF0000"/>
        <color rgb="FFFFFF00"/>
        <color rgb="FF66FF33"/>
      </colorScale>
    </cfRule>
  </conditionalFormatting>
  <dataValidations count="1">
    <dataValidation type="list" allowBlank="1" showInputMessage="1" showErrorMessage="1" sqref="D7:I7">
      <formula1>$A$4:$A$65</formula1>
    </dataValidation>
  </dataValidations>
  <pageMargins left="0.7" right="0.7" top="0.75" bottom="0.75" header="0.3" footer="0.3"/>
  <pageSetup paperSize="9" scale="6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zoomScale="60" zoomScaleNormal="60" workbookViewId="0"/>
  </sheetViews>
  <sheetFormatPr baseColWidth="10" defaultRowHeight="15" x14ac:dyDescent="0.25"/>
  <cols>
    <col min="1" max="1" width="37.85546875" bestFit="1" customWidth="1"/>
    <col min="2" max="2" width="19.140625" bestFit="1" customWidth="1"/>
  </cols>
  <sheetData>
    <row r="1" spans="1:32" x14ac:dyDescent="0.25">
      <c r="A1" s="6" t="s">
        <v>71</v>
      </c>
      <c r="B1" s="6" t="s">
        <v>70</v>
      </c>
      <c r="C1" s="58" t="s">
        <v>69</v>
      </c>
      <c r="D1" s="58"/>
      <c r="E1" s="58"/>
      <c r="F1" s="58"/>
      <c r="G1" s="58"/>
      <c r="H1" s="58"/>
      <c r="I1" s="59" t="s">
        <v>6</v>
      </c>
      <c r="J1" s="59"/>
      <c r="K1" s="59"/>
      <c r="L1" s="59"/>
      <c r="M1" s="59"/>
      <c r="N1" s="59"/>
      <c r="O1" s="59" t="s">
        <v>5</v>
      </c>
      <c r="P1" s="59"/>
      <c r="Q1" s="59"/>
      <c r="R1" s="59"/>
      <c r="S1" s="59"/>
      <c r="T1" s="59"/>
      <c r="U1" s="59" t="s">
        <v>8</v>
      </c>
      <c r="V1" s="59"/>
      <c r="W1" s="59"/>
      <c r="X1" s="59"/>
      <c r="Y1" s="59"/>
      <c r="Z1" s="59"/>
      <c r="AA1" s="59" t="s">
        <v>7</v>
      </c>
      <c r="AB1" s="59"/>
      <c r="AC1" s="59"/>
      <c r="AD1" s="59"/>
      <c r="AE1" s="59"/>
      <c r="AF1" s="59"/>
    </row>
    <row r="2" spans="1:32" x14ac:dyDescent="0.25">
      <c r="A2" s="7" t="s">
        <v>11</v>
      </c>
      <c r="B2" s="7" t="s">
        <v>75</v>
      </c>
      <c r="C2" s="8" t="s">
        <v>66</v>
      </c>
      <c r="D2" s="8" t="s">
        <v>80</v>
      </c>
      <c r="E2" s="8" t="s">
        <v>84</v>
      </c>
      <c r="F2" s="8" t="s">
        <v>87</v>
      </c>
      <c r="G2" s="8" t="s">
        <v>86</v>
      </c>
      <c r="H2" s="8" t="s">
        <v>90</v>
      </c>
      <c r="I2" s="37">
        <v>0.63668555240793201</v>
      </c>
      <c r="J2" s="37">
        <v>0.65085493656922233</v>
      </c>
      <c r="K2" s="37">
        <v>0.62483130904183537</v>
      </c>
      <c r="L2" s="37">
        <v>0.64929971988795521</v>
      </c>
      <c r="M2" s="37">
        <v>0.57266009852216748</v>
      </c>
      <c r="N2" s="37">
        <v>0.56200527704485492</v>
      </c>
      <c r="O2" s="38">
        <v>0.44192634560906513</v>
      </c>
      <c r="P2" s="38">
        <v>0.51020408163265307</v>
      </c>
      <c r="Q2" s="38">
        <v>0.45411605937921729</v>
      </c>
      <c r="R2" s="38">
        <v>0.51148459383753497</v>
      </c>
      <c r="S2" s="38">
        <v>0.42364532019704432</v>
      </c>
      <c r="T2" s="38">
        <v>0.47546174142480213</v>
      </c>
      <c r="U2" s="37">
        <v>0.33073654390934842</v>
      </c>
      <c r="V2" s="37">
        <v>0.41202426916712631</v>
      </c>
      <c r="W2" s="37">
        <v>0.36437246963562753</v>
      </c>
      <c r="X2" s="37">
        <v>0.42128851540616247</v>
      </c>
      <c r="Y2" s="37">
        <v>0.32635467980295568</v>
      </c>
      <c r="Z2" s="37">
        <v>0.39419525065963062</v>
      </c>
      <c r="AA2" s="38">
        <v>0.67776203966005666</v>
      </c>
      <c r="AB2" s="38">
        <v>0.69718698290126857</v>
      </c>
      <c r="AC2" s="38">
        <v>0.7112010796221323</v>
      </c>
      <c r="AD2" s="38">
        <v>0.73501400560224095</v>
      </c>
      <c r="AE2" s="38">
        <v>0.7173645320197044</v>
      </c>
      <c r="AF2" s="38">
        <v>0.72084432717678104</v>
      </c>
    </row>
    <row r="3" spans="1:32" x14ac:dyDescent="0.25">
      <c r="A3" s="9" t="s">
        <v>12</v>
      </c>
      <c r="B3" s="9" t="s">
        <v>73</v>
      </c>
      <c r="C3" s="8" t="s">
        <v>66</v>
      </c>
      <c r="D3" s="8" t="s">
        <v>80</v>
      </c>
      <c r="E3" s="8" t="s">
        <v>84</v>
      </c>
      <c r="F3" s="8" t="s">
        <v>87</v>
      </c>
      <c r="G3" s="8" t="s">
        <v>86</v>
      </c>
      <c r="H3" s="8" t="s">
        <v>90</v>
      </c>
      <c r="I3" s="37">
        <v>0.48936170212765956</v>
      </c>
      <c r="J3" s="37">
        <v>0.52032520325203258</v>
      </c>
      <c r="K3" s="37">
        <v>0.46511627906976744</v>
      </c>
      <c r="L3" s="37">
        <v>0.53658536585365857</v>
      </c>
      <c r="M3" s="37">
        <v>0.51162790697674421</v>
      </c>
      <c r="N3" s="37">
        <v>0.45901639344262296</v>
      </c>
      <c r="O3" s="38">
        <v>0.23404255319148937</v>
      </c>
      <c r="P3" s="38">
        <v>0.35772357723577236</v>
      </c>
      <c r="Q3" s="38">
        <v>0.20930232558139536</v>
      </c>
      <c r="R3" s="38">
        <v>0.37398373983739835</v>
      </c>
      <c r="S3" s="38">
        <v>0.37209302325581395</v>
      </c>
      <c r="T3" s="38">
        <v>0.40163934426229508</v>
      </c>
      <c r="U3" s="37">
        <v>0.19148936170212766</v>
      </c>
      <c r="V3" s="37">
        <v>0.26016260162601629</v>
      </c>
      <c r="W3" s="37">
        <v>0.13953488372093023</v>
      </c>
      <c r="X3" s="37">
        <v>0.26829268292682928</v>
      </c>
      <c r="Y3" s="37">
        <v>0.30232558139534882</v>
      </c>
      <c r="Z3" s="37">
        <v>0.29508196721311475</v>
      </c>
      <c r="AA3" s="38">
        <v>0.5957446808510638</v>
      </c>
      <c r="AB3" s="38">
        <v>0.60162601626016265</v>
      </c>
      <c r="AC3" s="38">
        <v>0.65116279069767447</v>
      </c>
      <c r="AD3" s="38">
        <v>0.67479674796747968</v>
      </c>
      <c r="AE3" s="38">
        <v>0.67441860465116277</v>
      </c>
      <c r="AF3" s="38">
        <v>0.68852459016393441</v>
      </c>
    </row>
    <row r="4" spans="1:32" ht="14.25" customHeight="1" x14ac:dyDescent="0.25">
      <c r="A4" s="10" t="s">
        <v>13</v>
      </c>
      <c r="B4" s="10" t="s">
        <v>74</v>
      </c>
      <c r="C4" s="8" t="s">
        <v>2</v>
      </c>
      <c r="D4" s="8" t="s">
        <v>3</v>
      </c>
      <c r="E4" s="8" t="s">
        <v>4</v>
      </c>
      <c r="F4" s="8" t="s">
        <v>80</v>
      </c>
      <c r="G4" s="8" t="s">
        <v>87</v>
      </c>
      <c r="H4" s="8" t="s">
        <v>90</v>
      </c>
      <c r="I4" s="37">
        <v>0.4375</v>
      </c>
      <c r="J4" s="37">
        <v>0.36666666666666664</v>
      </c>
      <c r="K4" s="39">
        <v>0.53125</v>
      </c>
      <c r="L4" s="37">
        <v>0.5</v>
      </c>
      <c r="M4" s="37">
        <v>0.4358974358974359</v>
      </c>
      <c r="N4" s="37">
        <v>0.47499999999999998</v>
      </c>
      <c r="O4" s="38">
        <v>0.34375</v>
      </c>
      <c r="P4" s="38">
        <v>0.2</v>
      </c>
      <c r="Q4" s="38">
        <v>0.46875</v>
      </c>
      <c r="R4" s="38">
        <v>0.26315789473684209</v>
      </c>
      <c r="S4" s="38">
        <v>0.30769230769230771</v>
      </c>
      <c r="T4" s="38">
        <v>0.47499999999999998</v>
      </c>
      <c r="U4" s="37">
        <v>3.125E-2</v>
      </c>
      <c r="V4" s="37">
        <v>0.13333333333333333</v>
      </c>
      <c r="W4" s="37">
        <v>0.1875</v>
      </c>
      <c r="X4" s="37">
        <v>0.18421052631578946</v>
      </c>
      <c r="Y4" s="37">
        <v>0.10256410256410256</v>
      </c>
      <c r="Z4" s="37">
        <v>0.27500000000000002</v>
      </c>
      <c r="AA4" s="38">
        <v>0.4375</v>
      </c>
      <c r="AB4" s="38">
        <v>0.4</v>
      </c>
      <c r="AC4" s="38">
        <v>0.53125</v>
      </c>
      <c r="AD4" s="38">
        <v>0.60526315789473684</v>
      </c>
      <c r="AE4" s="38">
        <v>0.58974358974358976</v>
      </c>
      <c r="AF4" s="38">
        <v>0.625</v>
      </c>
    </row>
    <row r="5" spans="1:32" ht="14.25" customHeight="1" x14ac:dyDescent="0.25">
      <c r="A5" s="10" t="s">
        <v>14</v>
      </c>
      <c r="B5" s="10" t="s">
        <v>74</v>
      </c>
      <c r="C5" s="8" t="s">
        <v>2</v>
      </c>
      <c r="D5" s="8" t="s">
        <v>3</v>
      </c>
      <c r="E5" s="8" t="s">
        <v>4</v>
      </c>
      <c r="F5" s="8" t="s">
        <v>80</v>
      </c>
      <c r="G5" s="8" t="s">
        <v>87</v>
      </c>
      <c r="H5" s="8" t="s">
        <v>90</v>
      </c>
      <c r="I5" s="37">
        <v>0.58333333333333337</v>
      </c>
      <c r="J5" s="37">
        <v>0.6</v>
      </c>
      <c r="K5" s="39">
        <v>0.53846153846153844</v>
      </c>
      <c r="L5" s="37">
        <v>0.52500000000000002</v>
      </c>
      <c r="M5" s="37">
        <v>0.39473684210526316</v>
      </c>
      <c r="N5" s="37">
        <v>0.27027027027027029</v>
      </c>
      <c r="O5" s="38">
        <v>0.27777777777777779</v>
      </c>
      <c r="P5" s="38">
        <v>0.51428571428571423</v>
      </c>
      <c r="Q5" s="38">
        <v>0.48717948717948717</v>
      </c>
      <c r="R5" s="38">
        <v>0.42499999999999999</v>
      </c>
      <c r="S5" s="38">
        <v>0.34210526315789475</v>
      </c>
      <c r="T5" s="38">
        <v>0.27027027027027029</v>
      </c>
      <c r="U5" s="37">
        <v>0.19444444444444445</v>
      </c>
      <c r="V5" s="37">
        <v>0.31428571428571428</v>
      </c>
      <c r="W5" s="37">
        <v>0.4358974358974359</v>
      </c>
      <c r="X5" s="37">
        <v>0.375</v>
      </c>
      <c r="Y5" s="37">
        <v>0.28947368421052633</v>
      </c>
      <c r="Z5" s="37">
        <v>0.1891891891891892</v>
      </c>
      <c r="AA5" s="38">
        <v>0.58333333333333337</v>
      </c>
      <c r="AB5" s="38">
        <v>0.62857142857142856</v>
      </c>
      <c r="AC5" s="38">
        <v>0.61538461538461542</v>
      </c>
      <c r="AD5" s="38">
        <v>0.6</v>
      </c>
      <c r="AE5" s="38">
        <v>0.57894736842105265</v>
      </c>
      <c r="AF5" s="38">
        <v>0.6216216216216216</v>
      </c>
    </row>
    <row r="6" spans="1:32" ht="14.25" customHeight="1" x14ac:dyDescent="0.25">
      <c r="A6" s="10" t="s">
        <v>15</v>
      </c>
      <c r="B6" s="10" t="s">
        <v>74</v>
      </c>
      <c r="C6" s="8" t="s">
        <v>66</v>
      </c>
      <c r="D6" s="8" t="s">
        <v>80</v>
      </c>
      <c r="E6" s="8" t="s">
        <v>84</v>
      </c>
      <c r="F6" s="8" t="s">
        <v>87</v>
      </c>
      <c r="G6" s="8" t="s">
        <v>86</v>
      </c>
      <c r="H6" s="8" t="s">
        <v>90</v>
      </c>
      <c r="I6" s="37">
        <v>0.48936170212765956</v>
      </c>
      <c r="J6" s="37">
        <v>0.53333333333333333</v>
      </c>
      <c r="K6" s="37">
        <v>0.46511627906976744</v>
      </c>
      <c r="L6" s="37">
        <v>0.73913043478260865</v>
      </c>
      <c r="M6" s="37">
        <v>0.51162790697674421</v>
      </c>
      <c r="N6" s="37">
        <v>0.6</v>
      </c>
      <c r="O6" s="38">
        <v>0.23404255319148937</v>
      </c>
      <c r="P6" s="38">
        <v>0.37777777777777777</v>
      </c>
      <c r="Q6" s="38">
        <v>0.20930232558139536</v>
      </c>
      <c r="R6" s="38">
        <v>0.45652173913043476</v>
      </c>
      <c r="S6" s="38">
        <v>0.37209302325581395</v>
      </c>
      <c r="T6" s="38">
        <v>0.44444444444444442</v>
      </c>
      <c r="U6" s="37">
        <v>0.19148936170212766</v>
      </c>
      <c r="V6" s="37">
        <v>0.22222222222222221</v>
      </c>
      <c r="W6" s="37">
        <v>0.13953488372093023</v>
      </c>
      <c r="X6" s="37">
        <v>0.39130434782608697</v>
      </c>
      <c r="Y6" s="37">
        <v>0.30232558139534882</v>
      </c>
      <c r="Z6" s="37">
        <v>0.4</v>
      </c>
      <c r="AA6" s="38">
        <v>0.5957446808510638</v>
      </c>
      <c r="AB6" s="38">
        <v>0.6</v>
      </c>
      <c r="AC6" s="38">
        <v>0.65116279069767447</v>
      </c>
      <c r="AD6" s="38">
        <v>0.82608695652173914</v>
      </c>
      <c r="AE6" s="38">
        <v>0.67441860465116277</v>
      </c>
      <c r="AF6" s="38">
        <v>0.8</v>
      </c>
    </row>
    <row r="7" spans="1:32" ht="14.25" customHeight="1" x14ac:dyDescent="0.25">
      <c r="A7" s="9" t="s">
        <v>16</v>
      </c>
      <c r="B7" s="9" t="s">
        <v>73</v>
      </c>
      <c r="C7" s="8" t="s">
        <v>66</v>
      </c>
      <c r="D7" s="8" t="s">
        <v>80</v>
      </c>
      <c r="E7" s="8" t="s">
        <v>84</v>
      </c>
      <c r="F7" s="8" t="s">
        <v>87</v>
      </c>
      <c r="G7" s="8" t="s">
        <v>86</v>
      </c>
      <c r="H7" s="8" t="s">
        <v>90</v>
      </c>
      <c r="I7" s="37">
        <v>0.45886075949367089</v>
      </c>
      <c r="J7" s="37">
        <v>0.42592592592592593</v>
      </c>
      <c r="K7" s="37">
        <v>0.55585831062670299</v>
      </c>
      <c r="L7" s="37">
        <v>0.38095238095238093</v>
      </c>
      <c r="M7" s="37">
        <v>0.45103092783505155</v>
      </c>
      <c r="N7" s="37">
        <v>0.30877192982456142</v>
      </c>
      <c r="O7" s="38">
        <v>0.26265822784810128</v>
      </c>
      <c r="P7" s="38">
        <v>0.2814814814814815</v>
      </c>
      <c r="Q7" s="38">
        <v>0.39782016348773841</v>
      </c>
      <c r="R7" s="38">
        <v>0.24829931972789115</v>
      </c>
      <c r="S7" s="38">
        <v>0.34536082474226804</v>
      </c>
      <c r="T7" s="38">
        <v>0.29122807017543861</v>
      </c>
      <c r="U7" s="37">
        <v>0.21518987341772153</v>
      </c>
      <c r="V7" s="37">
        <v>0.25925925925925924</v>
      </c>
      <c r="W7" s="37">
        <v>0.35422343324250682</v>
      </c>
      <c r="X7" s="37">
        <v>0.24489795918367346</v>
      </c>
      <c r="Y7" s="37">
        <v>0.28092783505154639</v>
      </c>
      <c r="Z7" s="37">
        <v>0.26666666666666666</v>
      </c>
      <c r="AA7" s="38">
        <v>0.49683544303797467</v>
      </c>
      <c r="AB7" s="38">
        <v>0.44814814814814813</v>
      </c>
      <c r="AC7" s="38">
        <v>0.6294277929155313</v>
      </c>
      <c r="AD7" s="38">
        <v>0.47278911564625853</v>
      </c>
      <c r="AE7" s="38">
        <v>0.59278350515463918</v>
      </c>
      <c r="AF7" s="38">
        <v>0.52280701754385961</v>
      </c>
    </row>
    <row r="8" spans="1:32" ht="14.25" customHeight="1" x14ac:dyDescent="0.25">
      <c r="A8" s="10" t="s">
        <v>17</v>
      </c>
      <c r="B8" s="10" t="s">
        <v>74</v>
      </c>
      <c r="C8" s="8" t="s">
        <v>66</v>
      </c>
      <c r="D8" s="8" t="s">
        <v>80</v>
      </c>
      <c r="E8" s="8" t="s">
        <v>84</v>
      </c>
      <c r="F8" s="8" t="s">
        <v>87</v>
      </c>
      <c r="G8" s="8" t="s">
        <v>86</v>
      </c>
      <c r="H8" s="8" t="s">
        <v>90</v>
      </c>
      <c r="I8" s="37">
        <v>0.69565217391304346</v>
      </c>
      <c r="J8" s="37">
        <v>0.44680851063829785</v>
      </c>
      <c r="K8" s="39">
        <v>0.6</v>
      </c>
      <c r="L8" s="37">
        <v>0.27027027027027029</v>
      </c>
      <c r="M8" s="37">
        <v>0.7142857142857143</v>
      </c>
      <c r="N8" s="37">
        <v>0.34090909090909088</v>
      </c>
      <c r="O8" s="38">
        <v>0.52173913043478259</v>
      </c>
      <c r="P8" s="38">
        <v>0.34042553191489361</v>
      </c>
      <c r="Q8" s="38">
        <v>0.44</v>
      </c>
      <c r="R8" s="38">
        <v>0.10810810810810811</v>
      </c>
      <c r="S8" s="38">
        <v>0.44897959183673469</v>
      </c>
      <c r="T8" s="38">
        <v>0.22727272727272727</v>
      </c>
      <c r="U8" s="37">
        <v>0.47826086956521741</v>
      </c>
      <c r="V8" s="37">
        <v>0.2978723404255319</v>
      </c>
      <c r="W8" s="37">
        <v>0.36</v>
      </c>
      <c r="X8" s="37">
        <v>0.10810810810810811</v>
      </c>
      <c r="Y8" s="37">
        <v>0.32653061224489793</v>
      </c>
      <c r="Z8" s="37">
        <v>0.18181818181818182</v>
      </c>
      <c r="AA8" s="38">
        <v>0.69565217391304346</v>
      </c>
      <c r="AB8" s="38">
        <v>0.46808510638297873</v>
      </c>
      <c r="AC8" s="38">
        <v>0.76</v>
      </c>
      <c r="AD8" s="38">
        <v>0.48648648648648651</v>
      </c>
      <c r="AE8" s="38">
        <v>0.83673469387755106</v>
      </c>
      <c r="AF8" s="38">
        <v>0.61363636363636365</v>
      </c>
    </row>
    <row r="9" spans="1:32" ht="14.25" customHeight="1" x14ac:dyDescent="0.25">
      <c r="A9" s="10" t="s">
        <v>18</v>
      </c>
      <c r="B9" s="10" t="s">
        <v>74</v>
      </c>
      <c r="C9" s="8" t="s">
        <v>9</v>
      </c>
      <c r="D9" s="8" t="s">
        <v>68</v>
      </c>
      <c r="E9" s="8" t="s">
        <v>67</v>
      </c>
      <c r="F9" s="8" t="s">
        <v>66</v>
      </c>
      <c r="G9" s="8" t="s">
        <v>84</v>
      </c>
      <c r="H9" s="8" t="s">
        <v>86</v>
      </c>
      <c r="I9" s="37">
        <v>0.46808510638297873</v>
      </c>
      <c r="J9" s="37">
        <v>0.4375</v>
      </c>
      <c r="K9" s="39">
        <v>0.52083333333333337</v>
      </c>
      <c r="L9" s="37">
        <v>0.3</v>
      </c>
      <c r="M9" s="37">
        <v>0.45161290322580644</v>
      </c>
      <c r="N9" s="37">
        <v>0.36</v>
      </c>
      <c r="O9" s="38">
        <v>0.25531914893617019</v>
      </c>
      <c r="P9" s="38">
        <v>0.22916666666666666</v>
      </c>
      <c r="Q9" s="38">
        <v>0.3125</v>
      </c>
      <c r="R9" s="38">
        <v>0.25</v>
      </c>
      <c r="S9" s="38">
        <v>0.25806451612903225</v>
      </c>
      <c r="T9" s="38">
        <v>0.3</v>
      </c>
      <c r="U9" s="37">
        <v>0.23404255319148937</v>
      </c>
      <c r="V9" s="37">
        <v>0.1875</v>
      </c>
      <c r="W9" s="37">
        <v>0.25</v>
      </c>
      <c r="X9" s="37">
        <v>0.22500000000000001</v>
      </c>
      <c r="Y9" s="37">
        <v>0.25806451612903225</v>
      </c>
      <c r="Z9" s="37">
        <v>0.24</v>
      </c>
      <c r="AA9" s="38">
        <v>0.57446808510638303</v>
      </c>
      <c r="AB9" s="38">
        <v>0.5</v>
      </c>
      <c r="AC9" s="38">
        <v>0.5625</v>
      </c>
      <c r="AD9" s="38">
        <v>0.35</v>
      </c>
      <c r="AE9" s="38">
        <v>0.5161290322580645</v>
      </c>
      <c r="AF9" s="38">
        <v>0.5</v>
      </c>
    </row>
    <row r="10" spans="1:32" ht="14.25" customHeight="1" x14ac:dyDescent="0.25">
      <c r="A10" s="10" t="s">
        <v>85</v>
      </c>
      <c r="B10" s="10" t="s">
        <v>74</v>
      </c>
      <c r="C10" s="36">
        <v>0</v>
      </c>
      <c r="D10" s="36">
        <v>0</v>
      </c>
      <c r="E10" s="36">
        <v>0</v>
      </c>
      <c r="F10" s="36">
        <v>0</v>
      </c>
      <c r="G10" s="11" t="s">
        <v>84</v>
      </c>
      <c r="H10" s="11" t="s">
        <v>86</v>
      </c>
      <c r="I10" s="40" t="e">
        <v>#DIV/0!</v>
      </c>
      <c r="J10" s="37" t="e">
        <v>#DIV/0!</v>
      </c>
      <c r="K10" s="37" t="e">
        <v>#DIV/0!</v>
      </c>
      <c r="L10" s="39" t="e">
        <v>#DIV/0!</v>
      </c>
      <c r="M10" s="37">
        <v>0.72</v>
      </c>
      <c r="N10" s="37">
        <v>0.44</v>
      </c>
      <c r="O10" s="38" t="e">
        <v>#DIV/0!</v>
      </c>
      <c r="P10" s="38" t="e">
        <v>#DIV/0!</v>
      </c>
      <c r="Q10" s="38" t="e">
        <v>#DIV/0!</v>
      </c>
      <c r="R10" s="38" t="e">
        <v>#DIV/0!</v>
      </c>
      <c r="S10" s="38">
        <v>0.68</v>
      </c>
      <c r="T10" s="38">
        <v>0.38</v>
      </c>
      <c r="U10" s="37" t="e">
        <v>#DIV/0!</v>
      </c>
      <c r="V10" s="37" t="e">
        <v>#DIV/0!</v>
      </c>
      <c r="W10" s="37" t="e">
        <v>#DIV/0!</v>
      </c>
      <c r="X10" s="37" t="e">
        <v>#DIV/0!</v>
      </c>
      <c r="Y10" s="37">
        <v>0.64</v>
      </c>
      <c r="Z10" s="37">
        <v>0.38</v>
      </c>
      <c r="AA10" s="38" t="e">
        <v>#DIV/0!</v>
      </c>
      <c r="AB10" s="38" t="e">
        <v>#DIV/0!</v>
      </c>
      <c r="AC10" s="38" t="e">
        <v>#DIV/0!</v>
      </c>
      <c r="AD10" s="38" t="e">
        <v>#DIV/0!</v>
      </c>
      <c r="AE10" s="38">
        <v>0.76</v>
      </c>
      <c r="AF10" s="38">
        <v>0.66</v>
      </c>
    </row>
    <row r="11" spans="1:32" ht="14.25" customHeight="1" x14ac:dyDescent="0.25">
      <c r="A11" s="10" t="s">
        <v>19</v>
      </c>
      <c r="B11" s="10" t="s">
        <v>74</v>
      </c>
      <c r="C11" s="7" t="s">
        <v>9</v>
      </c>
      <c r="D11" s="7" t="s">
        <v>68</v>
      </c>
      <c r="E11" s="8" t="s">
        <v>67</v>
      </c>
      <c r="F11" s="8" t="s">
        <v>66</v>
      </c>
      <c r="G11" s="8" t="s">
        <v>84</v>
      </c>
      <c r="H11" s="8" t="s">
        <v>86</v>
      </c>
      <c r="I11" s="40">
        <v>0.55319148936170215</v>
      </c>
      <c r="J11" s="40">
        <v>0.56521739130434778</v>
      </c>
      <c r="K11" s="37">
        <v>0.63888888888888884</v>
      </c>
      <c r="L11" s="37">
        <v>0.6</v>
      </c>
      <c r="M11" s="39">
        <v>0.34</v>
      </c>
      <c r="N11" s="37">
        <v>0.52083333333333337</v>
      </c>
      <c r="O11" s="38">
        <v>0.44680851063829785</v>
      </c>
      <c r="P11" s="38">
        <v>0.5</v>
      </c>
      <c r="Q11" s="38">
        <v>0.41666666666666669</v>
      </c>
      <c r="R11" s="38">
        <v>0.3</v>
      </c>
      <c r="S11" s="38">
        <v>0.28000000000000003</v>
      </c>
      <c r="T11" s="38">
        <v>0.52083333333333337</v>
      </c>
      <c r="U11" s="37">
        <v>0.34042553191489361</v>
      </c>
      <c r="V11" s="37">
        <v>0.30434782608695654</v>
      </c>
      <c r="W11" s="37">
        <v>0.19444444444444445</v>
      </c>
      <c r="X11" s="37">
        <v>7.4999999999999997E-2</v>
      </c>
      <c r="Y11" s="37">
        <v>0.18</v>
      </c>
      <c r="Z11" s="37">
        <v>0.35416666666666669</v>
      </c>
      <c r="AA11" s="38">
        <v>0.57446808510638303</v>
      </c>
      <c r="AB11" s="38">
        <v>0.58695652173913049</v>
      </c>
      <c r="AC11" s="38">
        <v>0.72222222222222221</v>
      </c>
      <c r="AD11" s="38">
        <v>0.65</v>
      </c>
      <c r="AE11" s="38">
        <v>0.42</v>
      </c>
      <c r="AF11" s="38">
        <v>0.58333333333333337</v>
      </c>
    </row>
    <row r="12" spans="1:32" ht="14.25" customHeight="1" x14ac:dyDescent="0.25">
      <c r="A12" s="10" t="s">
        <v>81</v>
      </c>
      <c r="B12" s="10" t="s">
        <v>74</v>
      </c>
      <c r="C12" s="36">
        <v>0</v>
      </c>
      <c r="D12" s="36">
        <v>0</v>
      </c>
      <c r="E12" s="36">
        <v>0</v>
      </c>
      <c r="F12" s="36" t="s">
        <v>80</v>
      </c>
      <c r="G12" s="8" t="s">
        <v>87</v>
      </c>
      <c r="H12" s="8" t="s">
        <v>90</v>
      </c>
      <c r="I12" s="39" t="e">
        <v>#DIV/0!</v>
      </c>
      <c r="J12" s="37" t="e">
        <v>#DIV/0!</v>
      </c>
      <c r="K12" s="37" t="e">
        <v>#DIV/0!</v>
      </c>
      <c r="L12" s="37">
        <v>0.56818181818181823</v>
      </c>
      <c r="M12" s="37">
        <v>0.38</v>
      </c>
      <c r="N12" s="37">
        <v>0.38775510204081631</v>
      </c>
      <c r="O12" s="38" t="e">
        <v>#DIV/0!</v>
      </c>
      <c r="P12" s="38" t="e">
        <v>#DIV/0!</v>
      </c>
      <c r="Q12" s="38" t="e">
        <v>#DIV/0!</v>
      </c>
      <c r="R12" s="38">
        <v>0.40909090909090912</v>
      </c>
      <c r="S12" s="38">
        <v>0.22</v>
      </c>
      <c r="T12" s="38">
        <v>0.38775510204081631</v>
      </c>
      <c r="U12" s="37" t="e">
        <v>#DIV/0!</v>
      </c>
      <c r="V12" s="37" t="e">
        <v>#DIV/0!</v>
      </c>
      <c r="W12" s="37" t="e">
        <v>#DIV/0!</v>
      </c>
      <c r="X12" s="37">
        <v>0.38636363636363635</v>
      </c>
      <c r="Y12" s="37">
        <v>0.22</v>
      </c>
      <c r="Z12" s="37">
        <v>0.38775510204081631</v>
      </c>
      <c r="AA12" s="38" t="e">
        <v>#DIV/0!</v>
      </c>
      <c r="AB12" s="38" t="e">
        <v>#DIV/0!</v>
      </c>
      <c r="AC12" s="38" t="e">
        <v>#DIV/0!</v>
      </c>
      <c r="AD12" s="38">
        <v>0.56818181818181823</v>
      </c>
      <c r="AE12" s="38">
        <v>0.46</v>
      </c>
      <c r="AF12" s="38">
        <v>0.5714285714285714</v>
      </c>
    </row>
    <row r="13" spans="1:32" ht="14.25" customHeight="1" x14ac:dyDescent="0.25">
      <c r="A13" s="10" t="s">
        <v>20</v>
      </c>
      <c r="B13" s="10" t="s">
        <v>74</v>
      </c>
      <c r="C13" s="8" t="s">
        <v>2</v>
      </c>
      <c r="D13" s="8" t="s">
        <v>3</v>
      </c>
      <c r="E13" s="8" t="s">
        <v>4</v>
      </c>
      <c r="F13" s="8" t="s">
        <v>80</v>
      </c>
      <c r="G13" s="8" t="s">
        <v>87</v>
      </c>
      <c r="H13" s="8" t="s">
        <v>90</v>
      </c>
      <c r="I13" s="37">
        <v>0.53061224489795922</v>
      </c>
      <c r="J13" s="39">
        <v>0.65789473684210531</v>
      </c>
      <c r="K13" s="37">
        <v>0.67567567567567566</v>
      </c>
      <c r="L13" s="37">
        <v>0.53191489361702127</v>
      </c>
      <c r="M13" s="37">
        <v>0.54545454545454541</v>
      </c>
      <c r="N13" s="37">
        <v>0.45238095238095238</v>
      </c>
      <c r="O13" s="38">
        <v>0.40816326530612246</v>
      </c>
      <c r="P13" s="38">
        <v>0.55263157894736847</v>
      </c>
      <c r="Q13" s="38">
        <v>0.56756756756756754</v>
      </c>
      <c r="R13" s="38">
        <v>0.44680851063829785</v>
      </c>
      <c r="S13" s="38">
        <v>0.43181818181818182</v>
      </c>
      <c r="T13" s="38">
        <v>0.45238095238095238</v>
      </c>
      <c r="U13" s="37">
        <v>0.26530612244897961</v>
      </c>
      <c r="V13" s="37">
        <v>0.52631578947368418</v>
      </c>
      <c r="W13" s="37">
        <v>0.51351351351351349</v>
      </c>
      <c r="X13" s="37">
        <v>0.40425531914893614</v>
      </c>
      <c r="Y13" s="37">
        <v>0.43181818181818182</v>
      </c>
      <c r="Z13" s="37">
        <v>0.42857142857142855</v>
      </c>
      <c r="AA13" s="38">
        <v>0.55102040816326525</v>
      </c>
      <c r="AB13" s="38">
        <v>0.65789473684210531</v>
      </c>
      <c r="AC13" s="38">
        <v>0.70270270270270274</v>
      </c>
      <c r="AD13" s="38">
        <v>0.57446808510638303</v>
      </c>
      <c r="AE13" s="38">
        <v>0.65909090909090906</v>
      </c>
      <c r="AF13" s="38">
        <v>0.61904761904761907</v>
      </c>
    </row>
    <row r="14" spans="1:32" ht="15" customHeight="1" x14ac:dyDescent="0.25">
      <c r="A14" s="10" t="s">
        <v>21</v>
      </c>
      <c r="B14" s="10" t="s">
        <v>74</v>
      </c>
      <c r="C14" s="8" t="s">
        <v>2</v>
      </c>
      <c r="D14" s="8" t="s">
        <v>3</v>
      </c>
      <c r="E14" s="8" t="s">
        <v>4</v>
      </c>
      <c r="F14" s="8" t="s">
        <v>66</v>
      </c>
      <c r="G14" s="8" t="s">
        <v>84</v>
      </c>
      <c r="H14" s="8" t="s">
        <v>86</v>
      </c>
      <c r="I14" s="37">
        <v>0.31386861313868614</v>
      </c>
      <c r="J14" s="37">
        <v>0.47945205479452052</v>
      </c>
      <c r="K14" s="39">
        <v>0.4642857142857143</v>
      </c>
      <c r="L14" s="37">
        <v>0.30935251798561153</v>
      </c>
      <c r="M14" s="37">
        <v>0.55474452554744524</v>
      </c>
      <c r="N14" s="37">
        <v>0.34507042253521125</v>
      </c>
      <c r="O14" s="38">
        <v>0.21897810218978103</v>
      </c>
      <c r="P14" s="38">
        <v>0.33561643835616439</v>
      </c>
      <c r="Q14" s="38">
        <v>0.2857142857142857</v>
      </c>
      <c r="R14" s="38">
        <v>0.1223021582733813</v>
      </c>
      <c r="S14" s="38">
        <v>0.33576642335766421</v>
      </c>
      <c r="T14" s="38">
        <v>0.21126760563380281</v>
      </c>
      <c r="U14" s="37">
        <v>0.13868613138686131</v>
      </c>
      <c r="V14" s="37">
        <v>0.30136986301369861</v>
      </c>
      <c r="W14" s="37">
        <v>0.25714285714285712</v>
      </c>
      <c r="X14" s="37">
        <v>0.1079136690647482</v>
      </c>
      <c r="Y14" s="37">
        <v>0.31386861313868614</v>
      </c>
      <c r="Z14" s="37">
        <v>0.18309859154929578</v>
      </c>
      <c r="AA14" s="38">
        <v>0.31386861313868614</v>
      </c>
      <c r="AB14" s="38">
        <v>0.47945205479452052</v>
      </c>
      <c r="AC14" s="38">
        <v>0.4642857142857143</v>
      </c>
      <c r="AD14" s="38">
        <v>0.34532374100719426</v>
      </c>
      <c r="AE14" s="38">
        <v>0.62773722627737227</v>
      </c>
      <c r="AF14" s="38">
        <v>0.53521126760563376</v>
      </c>
    </row>
    <row r="15" spans="1:32" ht="14.25" customHeight="1" x14ac:dyDescent="0.25">
      <c r="A15" s="10" t="s">
        <v>22</v>
      </c>
      <c r="B15" s="10" t="s">
        <v>74</v>
      </c>
      <c r="C15" s="7" t="s">
        <v>9</v>
      </c>
      <c r="D15" s="8" t="s">
        <v>68</v>
      </c>
      <c r="E15" s="8" t="s">
        <v>67</v>
      </c>
      <c r="F15" s="8" t="s">
        <v>66</v>
      </c>
      <c r="G15" s="8" t="s">
        <v>84</v>
      </c>
      <c r="H15" s="8" t="s">
        <v>86</v>
      </c>
      <c r="I15" s="40">
        <v>0.61224489795918369</v>
      </c>
      <c r="J15" s="37">
        <v>0.62745098039215685</v>
      </c>
      <c r="K15" s="37">
        <v>0.66</v>
      </c>
      <c r="L15" s="39">
        <v>0.66666666666666663</v>
      </c>
      <c r="M15" s="37">
        <v>0.63265306122448983</v>
      </c>
      <c r="N15" s="37">
        <v>0.53061224489795922</v>
      </c>
      <c r="O15" s="38">
        <v>0.46938775510204084</v>
      </c>
      <c r="P15" s="38">
        <v>0.47058823529411764</v>
      </c>
      <c r="Q15" s="38">
        <v>0.42</v>
      </c>
      <c r="R15" s="38">
        <v>0.39215686274509803</v>
      </c>
      <c r="S15" s="38">
        <v>0.44897959183673469</v>
      </c>
      <c r="T15" s="38">
        <v>0.46938775510204084</v>
      </c>
      <c r="U15" s="37">
        <v>0.2857142857142857</v>
      </c>
      <c r="V15" s="37">
        <v>0.27450980392156865</v>
      </c>
      <c r="W15" s="37">
        <v>0.4</v>
      </c>
      <c r="X15" s="37">
        <v>0.37254901960784315</v>
      </c>
      <c r="Y15" s="37">
        <v>0.40816326530612246</v>
      </c>
      <c r="Z15" s="37">
        <v>0.38775510204081631</v>
      </c>
      <c r="AA15" s="38">
        <v>0.61224489795918369</v>
      </c>
      <c r="AB15" s="38">
        <v>0.62745098039215685</v>
      </c>
      <c r="AC15" s="38">
        <v>0.68</v>
      </c>
      <c r="AD15" s="38">
        <v>0.72549019607843135</v>
      </c>
      <c r="AE15" s="38">
        <v>0.65306122448979587</v>
      </c>
      <c r="AF15" s="38">
        <v>0.55102040816326525</v>
      </c>
    </row>
    <row r="16" spans="1:32" ht="14.25" customHeight="1" x14ac:dyDescent="0.25">
      <c r="A16" s="10" t="s">
        <v>23</v>
      </c>
      <c r="B16" s="10" t="s">
        <v>74</v>
      </c>
      <c r="C16" s="7" t="s">
        <v>2</v>
      </c>
      <c r="D16" s="8" t="s">
        <v>3</v>
      </c>
      <c r="E16" s="8" t="s">
        <v>4</v>
      </c>
      <c r="F16" s="8" t="s">
        <v>80</v>
      </c>
      <c r="G16" s="8" t="s">
        <v>87</v>
      </c>
      <c r="H16" s="8" t="s">
        <v>90</v>
      </c>
      <c r="I16" s="40">
        <v>0.37096774193548387</v>
      </c>
      <c r="J16" s="37">
        <v>0.42253521126760563</v>
      </c>
      <c r="K16" s="37">
        <v>0.44444444444444442</v>
      </c>
      <c r="L16" s="39">
        <v>0.39622641509433965</v>
      </c>
      <c r="M16" s="37">
        <v>0.44615384615384618</v>
      </c>
      <c r="N16" s="37">
        <v>0.2807017543859649</v>
      </c>
      <c r="O16" s="38">
        <v>0.24193548387096775</v>
      </c>
      <c r="P16" s="38">
        <v>0.15492957746478872</v>
      </c>
      <c r="Q16" s="38">
        <v>0.27777777777777779</v>
      </c>
      <c r="R16" s="38">
        <v>0.22641509433962265</v>
      </c>
      <c r="S16" s="38">
        <v>0.26153846153846155</v>
      </c>
      <c r="T16" s="38">
        <v>0.2807017543859649</v>
      </c>
      <c r="U16" s="37">
        <v>0.17741935483870969</v>
      </c>
      <c r="V16" s="37">
        <v>0.12676056338028169</v>
      </c>
      <c r="W16" s="37">
        <v>0.27777777777777779</v>
      </c>
      <c r="X16" s="37">
        <v>0.20754716981132076</v>
      </c>
      <c r="Y16" s="37">
        <v>0.24615384615384617</v>
      </c>
      <c r="Z16" s="37">
        <v>0.26315789473684209</v>
      </c>
      <c r="AA16" s="38">
        <v>0.37096774193548387</v>
      </c>
      <c r="AB16" s="38">
        <v>0.43661971830985913</v>
      </c>
      <c r="AC16" s="38">
        <v>0.46296296296296297</v>
      </c>
      <c r="AD16" s="38">
        <v>0.39622641509433965</v>
      </c>
      <c r="AE16" s="38">
        <v>0.44615384615384618</v>
      </c>
      <c r="AF16" s="38">
        <v>0.43859649122807015</v>
      </c>
    </row>
    <row r="17" spans="1:33" ht="14.25" customHeight="1" x14ac:dyDescent="0.25">
      <c r="A17" s="9" t="s">
        <v>24</v>
      </c>
      <c r="B17" s="9" t="s">
        <v>74</v>
      </c>
      <c r="C17" s="8" t="s">
        <v>2</v>
      </c>
      <c r="D17" s="8" t="s">
        <v>3</v>
      </c>
      <c r="E17" s="8" t="s">
        <v>4</v>
      </c>
      <c r="F17" s="8" t="s">
        <v>80</v>
      </c>
      <c r="G17" s="8" t="s">
        <v>87</v>
      </c>
      <c r="H17" s="8" t="s">
        <v>90</v>
      </c>
      <c r="I17" s="37">
        <v>0.21212121212121213</v>
      </c>
      <c r="J17" s="37">
        <v>0.24242424242424243</v>
      </c>
      <c r="K17" s="37">
        <v>0.44827586206896552</v>
      </c>
      <c r="L17" s="37">
        <v>0.17241379310344829</v>
      </c>
      <c r="M17" s="37">
        <v>0.13157894736842105</v>
      </c>
      <c r="N17" s="37">
        <v>0.13157894736842105</v>
      </c>
      <c r="O17" s="38">
        <v>0.15151515151515152</v>
      </c>
      <c r="P17" s="38">
        <v>0.15151515151515152</v>
      </c>
      <c r="Q17" s="38">
        <v>0.31034482758620691</v>
      </c>
      <c r="R17" s="38">
        <v>0.10344827586206896</v>
      </c>
      <c r="S17" s="38">
        <v>0.13157894736842105</v>
      </c>
      <c r="T17" s="38">
        <v>0.13157894736842105</v>
      </c>
      <c r="U17" s="37">
        <v>0.15151515151515152</v>
      </c>
      <c r="V17" s="37">
        <v>0.15151515151515152</v>
      </c>
      <c r="W17" s="37">
        <v>0.27586206896551724</v>
      </c>
      <c r="X17" s="37">
        <v>0.10344827586206896</v>
      </c>
      <c r="Y17" s="37">
        <v>0.13157894736842105</v>
      </c>
      <c r="Z17" s="37">
        <v>0.13157894736842105</v>
      </c>
      <c r="AA17" s="38">
        <v>0.21212121212121213</v>
      </c>
      <c r="AB17" s="38">
        <v>0.27272727272727271</v>
      </c>
      <c r="AC17" s="38">
        <v>0.44827586206896552</v>
      </c>
      <c r="AD17" s="38">
        <v>0.17241379310344829</v>
      </c>
      <c r="AE17" s="38">
        <v>0.21052631578947367</v>
      </c>
      <c r="AF17" s="38">
        <v>0.28947368421052633</v>
      </c>
    </row>
    <row r="18" spans="1:33" ht="14.25" customHeight="1" x14ac:dyDescent="0.25">
      <c r="A18" s="10" t="s">
        <v>88</v>
      </c>
      <c r="B18" s="10" t="s">
        <v>74</v>
      </c>
      <c r="C18" s="7" t="s">
        <v>2</v>
      </c>
      <c r="D18" s="7" t="s">
        <v>3</v>
      </c>
      <c r="E18" s="7" t="s">
        <v>4</v>
      </c>
      <c r="F18" s="7" t="s">
        <v>80</v>
      </c>
      <c r="G18" s="7" t="s">
        <v>87</v>
      </c>
      <c r="H18" s="8" t="s">
        <v>90</v>
      </c>
      <c r="I18" s="40">
        <v>0.36585365853658536</v>
      </c>
      <c r="J18" s="40">
        <v>0.35398230088495575</v>
      </c>
      <c r="K18" s="40">
        <v>0.28169014084507044</v>
      </c>
      <c r="L18" s="40">
        <v>0.36</v>
      </c>
      <c r="M18" s="40">
        <v>0.41666666666666669</v>
      </c>
      <c r="N18" s="37">
        <v>0.25454545454545452</v>
      </c>
      <c r="O18" s="38">
        <v>0.23577235772357724</v>
      </c>
      <c r="P18" s="38">
        <v>0.20353982300884957</v>
      </c>
      <c r="Q18" s="38">
        <v>0.18309859154929578</v>
      </c>
      <c r="R18" s="38">
        <v>0.12</v>
      </c>
      <c r="S18" s="38">
        <v>0.28333333333333333</v>
      </c>
      <c r="T18" s="38">
        <v>0.25454545454545452</v>
      </c>
      <c r="U18" s="37">
        <v>6.5040650406504072E-2</v>
      </c>
      <c r="V18" s="37">
        <v>0.17699115044247787</v>
      </c>
      <c r="W18" s="37">
        <v>0.18309859154929578</v>
      </c>
      <c r="X18" s="37">
        <v>0.12</v>
      </c>
      <c r="Y18" s="37">
        <v>0.28333333333333333</v>
      </c>
      <c r="Z18" s="37">
        <v>0.2</v>
      </c>
      <c r="AA18" s="38">
        <v>0.36585365853658536</v>
      </c>
      <c r="AB18" s="38">
        <v>0.37168141592920356</v>
      </c>
      <c r="AC18" s="38">
        <v>0.38028169014084506</v>
      </c>
      <c r="AD18" s="38">
        <v>0.42</v>
      </c>
      <c r="AE18" s="38">
        <v>0.53333333333333333</v>
      </c>
      <c r="AF18" s="38">
        <v>0.58181818181818179</v>
      </c>
      <c r="AG18" s="5"/>
    </row>
    <row r="19" spans="1:33" ht="14.25" customHeight="1" x14ac:dyDescent="0.25">
      <c r="A19" s="10" t="s">
        <v>25</v>
      </c>
      <c r="B19" s="10" t="s">
        <v>73</v>
      </c>
      <c r="C19" s="8" t="s">
        <v>66</v>
      </c>
      <c r="D19" s="8" t="s">
        <v>80</v>
      </c>
      <c r="E19" s="8" t="s">
        <v>84</v>
      </c>
      <c r="F19" s="8" t="s">
        <v>87</v>
      </c>
      <c r="G19" s="8" t="s">
        <v>86</v>
      </c>
      <c r="H19" s="8" t="s">
        <v>90</v>
      </c>
      <c r="I19" s="37">
        <v>0.8029197080291971</v>
      </c>
      <c r="J19" s="37">
        <v>0.74005305039787794</v>
      </c>
      <c r="K19" s="37">
        <v>0.69333333333333336</v>
      </c>
      <c r="L19" s="37">
        <v>0.75206611570247939</v>
      </c>
      <c r="M19" s="37">
        <v>0.66917293233082709</v>
      </c>
      <c r="N19" s="37">
        <v>0.71898734177215184</v>
      </c>
      <c r="O19" s="38">
        <v>0.69343065693430661</v>
      </c>
      <c r="P19" s="38">
        <v>0.58620689655172409</v>
      </c>
      <c r="Q19" s="38">
        <v>0.44888888888888889</v>
      </c>
      <c r="R19" s="38">
        <v>0.54820936639118456</v>
      </c>
      <c r="S19" s="38">
        <v>0.46616541353383456</v>
      </c>
      <c r="T19" s="38">
        <v>0.5037974683544304</v>
      </c>
      <c r="U19" s="37">
        <v>0.58394160583941601</v>
      </c>
      <c r="V19" s="37">
        <v>0.51724137931034486</v>
      </c>
      <c r="W19" s="37">
        <v>0.42666666666666669</v>
      </c>
      <c r="X19" s="37">
        <v>0.47382920110192839</v>
      </c>
      <c r="Y19" s="37">
        <v>0.40601503759398494</v>
      </c>
      <c r="Z19" s="37">
        <v>0.44810126582278481</v>
      </c>
      <c r="AA19" s="38">
        <v>0.81751824817518248</v>
      </c>
      <c r="AB19" s="38">
        <v>0.76923076923076927</v>
      </c>
      <c r="AC19" s="38">
        <v>0.73333333333333328</v>
      </c>
      <c r="AD19" s="38">
        <v>0.79614325068870528</v>
      </c>
      <c r="AE19" s="38">
        <v>0.71804511278195493</v>
      </c>
      <c r="AF19" s="38">
        <v>0.80506329113924047</v>
      </c>
    </row>
    <row r="20" spans="1:33" ht="14.25" customHeight="1" x14ac:dyDescent="0.25">
      <c r="A20" s="10" t="s">
        <v>26</v>
      </c>
      <c r="B20" s="10" t="s">
        <v>74</v>
      </c>
      <c r="C20" s="36">
        <v>0</v>
      </c>
      <c r="D20" s="36">
        <v>0</v>
      </c>
      <c r="E20" s="36" t="s">
        <v>3</v>
      </c>
      <c r="F20" s="8" t="s">
        <v>4</v>
      </c>
      <c r="G20" s="8" t="s">
        <v>80</v>
      </c>
      <c r="H20" s="8" t="s">
        <v>87</v>
      </c>
      <c r="I20" s="40" t="e">
        <v>#DIV/0!</v>
      </c>
      <c r="J20" s="37" t="e">
        <v>#DIV/0!</v>
      </c>
      <c r="K20" s="37">
        <v>0.77551020408163263</v>
      </c>
      <c r="L20" s="39">
        <v>0.60869565217391308</v>
      </c>
      <c r="M20" s="37">
        <v>0.66</v>
      </c>
      <c r="N20" s="37">
        <v>0.70833333333333337</v>
      </c>
      <c r="O20" s="38" t="e">
        <v>#DIV/0!</v>
      </c>
      <c r="P20" s="38" t="e">
        <v>#DIV/0!</v>
      </c>
      <c r="Q20" s="38">
        <v>0.5714285714285714</v>
      </c>
      <c r="R20" s="38">
        <v>0.39130434782608697</v>
      </c>
      <c r="S20" s="38">
        <v>0.52</v>
      </c>
      <c r="T20" s="38">
        <v>0.64583333333333337</v>
      </c>
      <c r="U20" s="37" t="e">
        <v>#DIV/0!</v>
      </c>
      <c r="V20" s="37" t="e">
        <v>#DIV/0!</v>
      </c>
      <c r="W20" s="37">
        <v>0.44897959183673469</v>
      </c>
      <c r="X20" s="37">
        <v>0.34782608695652173</v>
      </c>
      <c r="Y20" s="37">
        <v>0.42</v>
      </c>
      <c r="Z20" s="37">
        <v>0.47916666666666669</v>
      </c>
      <c r="AA20" s="38" t="e">
        <v>#DIV/0!</v>
      </c>
      <c r="AB20" s="38" t="e">
        <v>#DIV/0!</v>
      </c>
      <c r="AC20" s="38">
        <v>0.77551020408163263</v>
      </c>
      <c r="AD20" s="38">
        <v>0.63043478260869568</v>
      </c>
      <c r="AE20" s="38">
        <v>0.7</v>
      </c>
      <c r="AF20" s="38">
        <v>0.83333333333333337</v>
      </c>
    </row>
    <row r="21" spans="1:33" ht="14.25" customHeight="1" x14ac:dyDescent="0.25">
      <c r="A21" s="10" t="s">
        <v>27</v>
      </c>
      <c r="B21" s="10" t="s">
        <v>74</v>
      </c>
      <c r="C21" s="8" t="s">
        <v>67</v>
      </c>
      <c r="D21" s="8" t="s">
        <v>4</v>
      </c>
      <c r="E21" s="8" t="s">
        <v>66</v>
      </c>
      <c r="F21" s="8" t="s">
        <v>80</v>
      </c>
      <c r="G21" s="8" t="s">
        <v>84</v>
      </c>
      <c r="H21" s="8" t="s">
        <v>87</v>
      </c>
      <c r="I21" s="37">
        <v>0.73469387755102045</v>
      </c>
      <c r="J21" s="37">
        <v>0.76</v>
      </c>
      <c r="K21" s="39">
        <v>0.65957446808510634</v>
      </c>
      <c r="L21" s="37">
        <v>0.69</v>
      </c>
      <c r="M21" s="37">
        <v>0.67391304347826086</v>
      </c>
      <c r="N21" s="37">
        <v>0.72277227722772275</v>
      </c>
      <c r="O21" s="38">
        <v>0.5714285714285714</v>
      </c>
      <c r="P21" s="38">
        <v>0.61</v>
      </c>
      <c r="Q21" s="38">
        <v>0.46808510638297873</v>
      </c>
      <c r="R21" s="38">
        <v>0.46</v>
      </c>
      <c r="S21" s="38">
        <v>0.45652173913043476</v>
      </c>
      <c r="T21" s="38">
        <v>0.51485148514851486</v>
      </c>
      <c r="U21" s="37">
        <v>0.38775510204081631</v>
      </c>
      <c r="V21" s="37">
        <v>0.49</v>
      </c>
      <c r="W21" s="37">
        <v>0.38297872340425532</v>
      </c>
      <c r="X21" s="37">
        <v>0.34</v>
      </c>
      <c r="Y21" s="37">
        <v>0.2608695652173913</v>
      </c>
      <c r="Z21" s="37">
        <v>0.46534653465346537</v>
      </c>
      <c r="AA21" s="38">
        <v>0.75510204081632648</v>
      </c>
      <c r="AB21" s="38">
        <v>0.78</v>
      </c>
      <c r="AC21" s="38">
        <v>0.76595744680851063</v>
      </c>
      <c r="AD21" s="38">
        <v>0.72</v>
      </c>
      <c r="AE21" s="38">
        <v>0.76086956521739135</v>
      </c>
      <c r="AF21" s="38">
        <v>0.80198019801980203</v>
      </c>
    </row>
    <row r="22" spans="1:33" ht="14.25" customHeight="1" x14ac:dyDescent="0.25">
      <c r="A22" s="10" t="s">
        <v>28</v>
      </c>
      <c r="B22" s="10" t="s">
        <v>74</v>
      </c>
      <c r="C22" s="7" t="s">
        <v>2</v>
      </c>
      <c r="D22" s="8" t="s">
        <v>3</v>
      </c>
      <c r="E22" s="8" t="s">
        <v>67</v>
      </c>
      <c r="F22" s="8" t="s">
        <v>4</v>
      </c>
      <c r="G22" s="8" t="s">
        <v>66</v>
      </c>
      <c r="H22" s="8" t="s">
        <v>80</v>
      </c>
      <c r="I22" s="40">
        <v>0.81372549019607843</v>
      </c>
      <c r="J22" s="37">
        <v>0.83333333333333337</v>
      </c>
      <c r="K22" s="37">
        <v>0.73333333333333328</v>
      </c>
      <c r="L22" s="39">
        <v>0.91</v>
      </c>
      <c r="M22" s="37">
        <v>0.73469387755102045</v>
      </c>
      <c r="N22" s="37">
        <v>0.77777777777777779</v>
      </c>
      <c r="O22" s="38">
        <v>0.49019607843137253</v>
      </c>
      <c r="P22" s="38">
        <v>0.65686274509803921</v>
      </c>
      <c r="Q22" s="38">
        <v>0.42222222222222222</v>
      </c>
      <c r="R22" s="38">
        <v>0.76</v>
      </c>
      <c r="S22" s="38">
        <v>0.42857142857142855</v>
      </c>
      <c r="T22" s="38">
        <v>0.53535353535353536</v>
      </c>
      <c r="U22" s="37">
        <v>0.46078431372549017</v>
      </c>
      <c r="V22" s="37">
        <v>0.6470588235294118</v>
      </c>
      <c r="W22" s="37">
        <v>0.4</v>
      </c>
      <c r="X22" s="37">
        <v>0.74</v>
      </c>
      <c r="Y22" s="37">
        <v>0.40816326530612246</v>
      </c>
      <c r="Z22" s="37">
        <v>0.51515151515151514</v>
      </c>
      <c r="AA22" s="38">
        <v>0.82352941176470584</v>
      </c>
      <c r="AB22" s="38">
        <v>0.84313725490196079</v>
      </c>
      <c r="AC22" s="38">
        <v>0.73333333333333328</v>
      </c>
      <c r="AD22" s="38">
        <v>0.94</v>
      </c>
      <c r="AE22" s="38">
        <v>0.77551020408163263</v>
      </c>
      <c r="AF22" s="38">
        <v>0.78787878787878785</v>
      </c>
    </row>
    <row r="23" spans="1:33" ht="14.25" customHeight="1" x14ac:dyDescent="0.25">
      <c r="A23" s="10" t="s">
        <v>29</v>
      </c>
      <c r="B23" s="10" t="s">
        <v>74</v>
      </c>
      <c r="C23" s="8" t="s">
        <v>3</v>
      </c>
      <c r="D23" s="8" t="s">
        <v>4</v>
      </c>
      <c r="E23" s="8" t="s">
        <v>66</v>
      </c>
      <c r="F23" s="8" t="s">
        <v>80</v>
      </c>
      <c r="G23" s="8" t="s">
        <v>84</v>
      </c>
      <c r="H23" s="8" t="s">
        <v>87</v>
      </c>
      <c r="I23" s="37">
        <v>0.8</v>
      </c>
      <c r="J23" s="37">
        <v>0.74</v>
      </c>
      <c r="K23" s="39">
        <v>0.65306122448979587</v>
      </c>
      <c r="L23" s="37">
        <v>0.7</v>
      </c>
      <c r="M23" s="37">
        <v>0.52</v>
      </c>
      <c r="N23" s="37">
        <v>0.74</v>
      </c>
      <c r="O23" s="38">
        <v>0.54</v>
      </c>
      <c r="P23" s="38">
        <v>0.57999999999999996</v>
      </c>
      <c r="Q23" s="38">
        <v>0.30612244897959184</v>
      </c>
      <c r="R23" s="38">
        <v>0.16</v>
      </c>
      <c r="S23" s="38">
        <v>0.2</v>
      </c>
      <c r="T23" s="38">
        <v>0.3</v>
      </c>
      <c r="U23" s="37">
        <v>0.48</v>
      </c>
      <c r="V23" s="37">
        <v>0.57999999999999996</v>
      </c>
      <c r="W23" s="37">
        <v>0.30612244897959184</v>
      </c>
      <c r="X23" s="37">
        <v>0.16</v>
      </c>
      <c r="Y23" s="37">
        <v>0.18</v>
      </c>
      <c r="Z23" s="37">
        <v>0.3</v>
      </c>
      <c r="AA23" s="38">
        <v>0.82</v>
      </c>
      <c r="AB23" s="38">
        <v>0.78</v>
      </c>
      <c r="AC23" s="38">
        <v>0.7142857142857143</v>
      </c>
      <c r="AD23" s="38">
        <v>0.74</v>
      </c>
      <c r="AE23" s="38">
        <v>0.64</v>
      </c>
      <c r="AF23" s="38">
        <v>0.84</v>
      </c>
    </row>
    <row r="24" spans="1:33" ht="14.25" customHeight="1" x14ac:dyDescent="0.25">
      <c r="A24" s="10" t="s">
        <v>30</v>
      </c>
      <c r="B24" s="10" t="s">
        <v>74</v>
      </c>
      <c r="C24" s="7" t="s">
        <v>2</v>
      </c>
      <c r="D24" s="7" t="s">
        <v>3</v>
      </c>
      <c r="E24" s="7" t="s">
        <v>4</v>
      </c>
      <c r="F24" s="8" t="s">
        <v>80</v>
      </c>
      <c r="G24" s="8" t="s">
        <v>84</v>
      </c>
      <c r="H24" s="8" t="s">
        <v>87</v>
      </c>
      <c r="I24" s="40">
        <v>0.88</v>
      </c>
      <c r="J24" s="40">
        <v>0.88235294117647056</v>
      </c>
      <c r="K24" s="40">
        <v>0.77358490566037741</v>
      </c>
      <c r="L24" s="37">
        <v>0.85365853658536583</v>
      </c>
      <c r="M24" s="37">
        <v>0.89473684210526316</v>
      </c>
      <c r="N24" s="39">
        <v>0.95</v>
      </c>
      <c r="O24" s="38">
        <v>0.74</v>
      </c>
      <c r="P24" s="38">
        <v>0.72549019607843135</v>
      </c>
      <c r="Q24" s="38">
        <v>0.67924528301886788</v>
      </c>
      <c r="R24" s="38">
        <v>0.80487804878048785</v>
      </c>
      <c r="S24" s="38">
        <v>0.71052631578947367</v>
      </c>
      <c r="T24" s="38">
        <v>0.7</v>
      </c>
      <c r="U24" s="37">
        <v>0.62</v>
      </c>
      <c r="V24" s="37">
        <v>0.70588235294117652</v>
      </c>
      <c r="W24" s="37">
        <v>0.64150943396226412</v>
      </c>
      <c r="X24" s="37">
        <v>0.73170731707317072</v>
      </c>
      <c r="Y24" s="37">
        <v>0.63157894736842102</v>
      </c>
      <c r="Z24" s="37">
        <v>0.65</v>
      </c>
      <c r="AA24" s="38">
        <v>0.9</v>
      </c>
      <c r="AB24" s="38">
        <v>0.90196078431372551</v>
      </c>
      <c r="AC24" s="38">
        <v>0.83018867924528306</v>
      </c>
      <c r="AD24" s="38">
        <v>0.87804878048780488</v>
      </c>
      <c r="AE24" s="38">
        <v>0.92105263157894735</v>
      </c>
      <c r="AF24" s="38">
        <v>0.97499999999999998</v>
      </c>
    </row>
    <row r="25" spans="1:33" ht="14.25" customHeight="1" x14ac:dyDescent="0.25">
      <c r="A25" s="10" t="s">
        <v>31</v>
      </c>
      <c r="B25" s="10" t="s">
        <v>74</v>
      </c>
      <c r="C25" s="7" t="s">
        <v>9</v>
      </c>
      <c r="D25" s="7" t="s">
        <v>68</v>
      </c>
      <c r="E25" s="8" t="s">
        <v>67</v>
      </c>
      <c r="F25" s="8" t="s">
        <v>66</v>
      </c>
      <c r="G25" s="8" t="s">
        <v>84</v>
      </c>
      <c r="H25" s="8" t="s">
        <v>87</v>
      </c>
      <c r="I25" s="40">
        <v>0.65306122448979587</v>
      </c>
      <c r="J25" s="40">
        <v>0.625</v>
      </c>
      <c r="K25" s="37">
        <v>0.81632653061224492</v>
      </c>
      <c r="L25" s="37">
        <v>0.6</v>
      </c>
      <c r="M25" s="39">
        <v>0.42857142857142855</v>
      </c>
      <c r="N25" s="37">
        <v>0.45945945945945948</v>
      </c>
      <c r="O25" s="38">
        <v>0.46938775510204084</v>
      </c>
      <c r="P25" s="38">
        <v>0.25</v>
      </c>
      <c r="Q25" s="38">
        <v>0.69387755102040816</v>
      </c>
      <c r="R25" s="38">
        <v>0.37777777777777777</v>
      </c>
      <c r="S25" s="38">
        <v>0.42857142857142855</v>
      </c>
      <c r="T25" s="38">
        <v>0.35135135135135137</v>
      </c>
      <c r="U25" s="37">
        <v>0.26530612244897961</v>
      </c>
      <c r="V25" s="37">
        <v>0.1875</v>
      </c>
      <c r="W25" s="37">
        <v>0.59183673469387754</v>
      </c>
      <c r="X25" s="37">
        <v>0.37777777777777777</v>
      </c>
      <c r="Y25" s="37">
        <v>0.42857142857142855</v>
      </c>
      <c r="Z25" s="37">
        <v>0.29729729729729731</v>
      </c>
      <c r="AA25" s="38">
        <v>0.65306122448979587</v>
      </c>
      <c r="AB25" s="38">
        <v>0.625</v>
      </c>
      <c r="AC25" s="38">
        <v>0.81632653061224492</v>
      </c>
      <c r="AD25" s="38">
        <v>0.6</v>
      </c>
      <c r="AE25" s="38">
        <v>0.42857142857142855</v>
      </c>
      <c r="AF25" s="38">
        <v>0.67567567567567566</v>
      </c>
    </row>
    <row r="26" spans="1:33" ht="14.25" customHeight="1" x14ac:dyDescent="0.25">
      <c r="A26" s="9" t="s">
        <v>32</v>
      </c>
      <c r="B26" s="9" t="s">
        <v>74</v>
      </c>
      <c r="C26" s="36" t="s">
        <v>0</v>
      </c>
      <c r="D26" s="8" t="s">
        <v>2</v>
      </c>
      <c r="E26" s="8" t="s">
        <v>3</v>
      </c>
      <c r="F26" s="8" t="s">
        <v>4</v>
      </c>
      <c r="G26" s="8" t="s">
        <v>80</v>
      </c>
      <c r="H26" s="8" t="s">
        <v>87</v>
      </c>
      <c r="I26" s="37">
        <v>0.61363636363636365</v>
      </c>
      <c r="J26" s="37">
        <v>0.66666666666666663</v>
      </c>
      <c r="K26" s="37">
        <v>0.66666666666666663</v>
      </c>
      <c r="L26" s="37">
        <v>0.46153846153846156</v>
      </c>
      <c r="M26" s="37">
        <v>0.45454545454545453</v>
      </c>
      <c r="N26" s="37">
        <v>0.4</v>
      </c>
      <c r="O26" s="38">
        <v>0.61363636363636365</v>
      </c>
      <c r="P26" s="38">
        <v>0.4358974358974359</v>
      </c>
      <c r="Q26" s="38">
        <v>0.54545454545454541</v>
      </c>
      <c r="R26" s="38">
        <v>0.38461538461538464</v>
      </c>
      <c r="S26" s="38">
        <v>0.45454545454545453</v>
      </c>
      <c r="T26" s="38">
        <v>0.35</v>
      </c>
      <c r="U26" s="37">
        <v>0.11363636363636363</v>
      </c>
      <c r="V26" s="37">
        <v>0.30769230769230771</v>
      </c>
      <c r="W26" s="37">
        <v>0.36363636363636365</v>
      </c>
      <c r="X26" s="37">
        <v>3.8461538461538464E-2</v>
      </c>
      <c r="Y26" s="37">
        <v>0.22727272727272727</v>
      </c>
      <c r="Z26" s="37">
        <v>0.2</v>
      </c>
      <c r="AA26" s="38">
        <v>0.61363636363636365</v>
      </c>
      <c r="AB26" s="38">
        <v>0.66666666666666663</v>
      </c>
      <c r="AC26" s="38">
        <v>0.66666666666666663</v>
      </c>
      <c r="AD26" s="38">
        <v>0.53846153846153844</v>
      </c>
      <c r="AE26" s="38">
        <v>0.68181818181818177</v>
      </c>
      <c r="AF26" s="38">
        <v>0.65</v>
      </c>
    </row>
    <row r="27" spans="1:33" ht="14.25" customHeight="1" x14ac:dyDescent="0.25">
      <c r="A27" s="10" t="s">
        <v>33</v>
      </c>
      <c r="B27" s="10" t="s">
        <v>74</v>
      </c>
      <c r="C27" s="12" t="s">
        <v>10</v>
      </c>
      <c r="D27" s="12" t="s">
        <v>9</v>
      </c>
      <c r="E27" s="12" t="s">
        <v>68</v>
      </c>
      <c r="F27" s="12" t="s">
        <v>67</v>
      </c>
      <c r="G27" s="12" t="s">
        <v>66</v>
      </c>
      <c r="H27" s="12" t="s">
        <v>84</v>
      </c>
      <c r="I27" s="37">
        <v>0.82352941176470584</v>
      </c>
      <c r="J27" s="37">
        <v>0.88</v>
      </c>
      <c r="K27" s="37">
        <v>0.8571428571428571</v>
      </c>
      <c r="L27" s="37">
        <v>0.87179487179487181</v>
      </c>
      <c r="M27" s="37">
        <v>0.84615384615384615</v>
      </c>
      <c r="N27" s="37">
        <v>0.80487804878048785</v>
      </c>
      <c r="O27" s="38">
        <v>0.76470588235294112</v>
      </c>
      <c r="P27" s="38">
        <v>0.78</v>
      </c>
      <c r="Q27" s="38">
        <v>0.7142857142857143</v>
      </c>
      <c r="R27" s="38">
        <v>0.84615384615384615</v>
      </c>
      <c r="S27" s="38">
        <v>0.71794871794871795</v>
      </c>
      <c r="T27" s="38">
        <v>0.65853658536585369</v>
      </c>
      <c r="U27" s="37">
        <v>0.60784313725490191</v>
      </c>
      <c r="V27" s="37">
        <v>0.76</v>
      </c>
      <c r="W27" s="37">
        <v>0.69387755102040816</v>
      </c>
      <c r="X27" s="37">
        <v>0.82051282051282048</v>
      </c>
      <c r="Y27" s="37">
        <v>0.71794871794871795</v>
      </c>
      <c r="Z27" s="37">
        <v>0.6097560975609756</v>
      </c>
      <c r="AA27" s="38">
        <v>0.82352941176470584</v>
      </c>
      <c r="AB27" s="38">
        <v>0.88</v>
      </c>
      <c r="AC27" s="38">
        <v>0.8571428571428571</v>
      </c>
      <c r="AD27" s="38">
        <v>0.89743589743589747</v>
      </c>
      <c r="AE27" s="38">
        <v>0.87179487179487181</v>
      </c>
      <c r="AF27" s="38">
        <v>0.80487804878048785</v>
      </c>
    </row>
    <row r="28" spans="1:33" ht="14.25" customHeight="1" x14ac:dyDescent="0.25">
      <c r="A28" s="10" t="s">
        <v>34</v>
      </c>
      <c r="B28" s="10" t="s">
        <v>73</v>
      </c>
      <c r="C28" s="12" t="s">
        <v>66</v>
      </c>
      <c r="D28" s="12" t="s">
        <v>80</v>
      </c>
      <c r="E28" s="12" t="s">
        <v>84</v>
      </c>
      <c r="F28" s="12" t="s">
        <v>87</v>
      </c>
      <c r="G28" s="12" t="s">
        <v>86</v>
      </c>
      <c r="H28" s="12" t="s">
        <v>90</v>
      </c>
      <c r="I28" s="37">
        <v>0.6859205776173285</v>
      </c>
      <c r="J28" s="37">
        <v>0.65315315315315314</v>
      </c>
      <c r="K28" s="39">
        <v>0.58951965065502188</v>
      </c>
      <c r="L28" s="37">
        <v>0.66239316239316237</v>
      </c>
      <c r="M28" s="37">
        <v>0.53333333333333333</v>
      </c>
      <c r="N28" s="37">
        <v>0.62195121951219512</v>
      </c>
      <c r="O28" s="38">
        <v>0.3971119133574007</v>
      </c>
      <c r="P28" s="38">
        <v>0.47747747747747749</v>
      </c>
      <c r="Q28" s="38">
        <v>0.35807860262008734</v>
      </c>
      <c r="R28" s="38">
        <v>0.47435897435897434</v>
      </c>
      <c r="S28" s="38">
        <v>0.3</v>
      </c>
      <c r="T28" s="38">
        <v>0.46747967479674796</v>
      </c>
      <c r="U28" s="37">
        <v>0.32129963898916969</v>
      </c>
      <c r="V28" s="37">
        <v>0.34234234234234234</v>
      </c>
      <c r="W28" s="37">
        <v>0.24454148471615719</v>
      </c>
      <c r="X28" s="37">
        <v>0.36752136752136755</v>
      </c>
      <c r="Y28" s="37">
        <v>0.21249999999999999</v>
      </c>
      <c r="Z28" s="37">
        <v>0.38211382113821141</v>
      </c>
      <c r="AA28" s="38">
        <v>0.71841155234657039</v>
      </c>
      <c r="AB28" s="38">
        <v>0.68918918918918914</v>
      </c>
      <c r="AC28" s="38">
        <v>0.66375545851528384</v>
      </c>
      <c r="AD28" s="38">
        <v>0.74358974358974361</v>
      </c>
      <c r="AE28" s="38">
        <v>0.70416666666666672</v>
      </c>
      <c r="AF28" s="38">
        <v>0.76829268292682928</v>
      </c>
    </row>
    <row r="29" spans="1:33" ht="14.25" customHeight="1" x14ac:dyDescent="0.25">
      <c r="A29" s="10" t="s">
        <v>35</v>
      </c>
      <c r="B29" s="10" t="s">
        <v>74</v>
      </c>
      <c r="C29" s="12" t="s">
        <v>66</v>
      </c>
      <c r="D29" s="12" t="s">
        <v>80</v>
      </c>
      <c r="E29" s="12" t="s">
        <v>84</v>
      </c>
      <c r="F29" s="12" t="s">
        <v>87</v>
      </c>
      <c r="G29" s="12" t="s">
        <v>86</v>
      </c>
      <c r="H29" s="12" t="s">
        <v>90</v>
      </c>
      <c r="I29" s="37">
        <v>0.875</v>
      </c>
      <c r="J29" s="37">
        <v>0.58536585365853655</v>
      </c>
      <c r="K29" s="37">
        <v>0.71794871794871795</v>
      </c>
      <c r="L29" s="37">
        <v>0.7142857142857143</v>
      </c>
      <c r="M29" s="37">
        <v>0.58536585365853655</v>
      </c>
      <c r="N29" s="37">
        <v>0.6428571428571429</v>
      </c>
      <c r="O29" s="38">
        <v>0.4</v>
      </c>
      <c r="P29" s="38">
        <v>0.43902439024390244</v>
      </c>
      <c r="Q29" s="38">
        <v>0.5641025641025641</v>
      </c>
      <c r="R29" s="38">
        <v>0.42857142857142855</v>
      </c>
      <c r="S29" s="38">
        <v>0.24390243902439024</v>
      </c>
      <c r="T29" s="38">
        <v>0.33333333333333331</v>
      </c>
      <c r="U29" s="37">
        <v>0.3</v>
      </c>
      <c r="V29" s="37">
        <v>0.41463414634146339</v>
      </c>
      <c r="W29" s="37">
        <v>0.46153846153846156</v>
      </c>
      <c r="X29" s="37">
        <v>0.38095238095238093</v>
      </c>
      <c r="Y29" s="37">
        <v>0.14634146341463414</v>
      </c>
      <c r="Z29" s="37">
        <v>0.33333333333333331</v>
      </c>
      <c r="AA29" s="38">
        <v>0.875</v>
      </c>
      <c r="AB29" s="38">
        <v>0.6097560975609756</v>
      </c>
      <c r="AC29" s="38">
        <v>0.76923076923076927</v>
      </c>
      <c r="AD29" s="38">
        <v>0.73809523809523814</v>
      </c>
      <c r="AE29" s="38">
        <v>0.68292682926829273</v>
      </c>
      <c r="AF29" s="38">
        <v>0.76190476190476186</v>
      </c>
    </row>
    <row r="30" spans="1:33" ht="14.25" customHeight="1" x14ac:dyDescent="0.25">
      <c r="A30" s="10" t="s">
        <v>36</v>
      </c>
      <c r="B30" s="10" t="s">
        <v>74</v>
      </c>
      <c r="C30" s="12" t="s">
        <v>9</v>
      </c>
      <c r="D30" s="12" t="s">
        <v>68</v>
      </c>
      <c r="E30" s="12" t="s">
        <v>67</v>
      </c>
      <c r="F30" s="12" t="s">
        <v>66</v>
      </c>
      <c r="G30" s="12" t="s">
        <v>84</v>
      </c>
      <c r="H30" s="12" t="s">
        <v>86</v>
      </c>
      <c r="I30" s="37">
        <v>0.60526315789473684</v>
      </c>
      <c r="J30" s="37">
        <v>0.7</v>
      </c>
      <c r="K30" s="37">
        <v>0.57499999999999996</v>
      </c>
      <c r="L30" s="37">
        <v>0.61538461538461542</v>
      </c>
      <c r="M30" s="37">
        <v>0.72972972972972971</v>
      </c>
      <c r="N30" s="37">
        <v>0.3783783783783784</v>
      </c>
      <c r="O30" s="38">
        <v>0.26315789473684209</v>
      </c>
      <c r="P30" s="38">
        <v>0.35</v>
      </c>
      <c r="Q30" s="38">
        <v>0.125</v>
      </c>
      <c r="R30" s="38">
        <v>0.30769230769230771</v>
      </c>
      <c r="S30" s="38">
        <v>0.40540540540540543</v>
      </c>
      <c r="T30" s="38">
        <v>0.3783783783783784</v>
      </c>
      <c r="U30" s="37">
        <v>7.8947368421052627E-2</v>
      </c>
      <c r="V30" s="37">
        <v>0.125</v>
      </c>
      <c r="W30" s="37">
        <v>7.4999999999999997E-2</v>
      </c>
      <c r="X30" s="37">
        <v>0.30769230769230771</v>
      </c>
      <c r="Y30" s="37">
        <v>0.27027027027027029</v>
      </c>
      <c r="Z30" s="37">
        <v>0.27027027027027029</v>
      </c>
      <c r="AA30" s="38">
        <v>0.63157894736842102</v>
      </c>
      <c r="AB30" s="38">
        <v>0.7</v>
      </c>
      <c r="AC30" s="38">
        <v>0.57499999999999996</v>
      </c>
      <c r="AD30" s="38">
        <v>0.61538461538461542</v>
      </c>
      <c r="AE30" s="38">
        <v>0.78378378378378377</v>
      </c>
      <c r="AF30" s="38">
        <v>0.64864864864864868</v>
      </c>
    </row>
    <row r="31" spans="1:33" ht="14.25" customHeight="1" x14ac:dyDescent="0.25">
      <c r="A31" s="10" t="s">
        <v>37</v>
      </c>
      <c r="B31" s="10" t="s">
        <v>74</v>
      </c>
      <c r="C31" s="12" t="s">
        <v>66</v>
      </c>
      <c r="D31" s="12" t="s">
        <v>80</v>
      </c>
      <c r="E31" s="12" t="s">
        <v>84</v>
      </c>
      <c r="F31" s="12" t="s">
        <v>87</v>
      </c>
      <c r="G31" s="12" t="s">
        <v>86</v>
      </c>
      <c r="H31" s="12" t="s">
        <v>90</v>
      </c>
      <c r="I31" s="37">
        <v>0.80487804878048785</v>
      </c>
      <c r="J31" s="39">
        <v>0.54285714285714282</v>
      </c>
      <c r="K31" s="37">
        <v>0.55000000000000004</v>
      </c>
      <c r="L31" s="37">
        <v>0.625</v>
      </c>
      <c r="M31" s="37">
        <v>0.53658536585365857</v>
      </c>
      <c r="N31" s="37">
        <v>0.67500000000000004</v>
      </c>
      <c r="O31" s="38">
        <v>0.63414634146341464</v>
      </c>
      <c r="P31" s="38">
        <v>0.4</v>
      </c>
      <c r="Q31" s="38">
        <v>0.4</v>
      </c>
      <c r="R31" s="38">
        <v>0.57499999999999996</v>
      </c>
      <c r="S31" s="38">
        <v>0.31707317073170732</v>
      </c>
      <c r="T31" s="38">
        <v>0.6</v>
      </c>
      <c r="U31" s="37">
        <v>0.41463414634146339</v>
      </c>
      <c r="V31" s="37">
        <v>0.17142857142857143</v>
      </c>
      <c r="W31" s="37">
        <v>0.17499999999999999</v>
      </c>
      <c r="X31" s="37">
        <v>0.3</v>
      </c>
      <c r="Y31" s="37">
        <v>0.24390243902439024</v>
      </c>
      <c r="Z31" s="37">
        <v>0.42499999999999999</v>
      </c>
      <c r="AA31" s="38">
        <v>0.80487804878048785</v>
      </c>
      <c r="AB31" s="38">
        <v>0.62857142857142856</v>
      </c>
      <c r="AC31" s="38">
        <v>0.65</v>
      </c>
      <c r="AD31" s="38">
        <v>0.72499999999999998</v>
      </c>
      <c r="AE31" s="38">
        <v>0.75609756097560976</v>
      </c>
      <c r="AF31" s="38">
        <v>0.77500000000000002</v>
      </c>
    </row>
    <row r="32" spans="1:33" ht="14.25" customHeight="1" x14ac:dyDescent="0.25">
      <c r="A32" s="10" t="s">
        <v>38</v>
      </c>
      <c r="B32" s="10" t="s">
        <v>74</v>
      </c>
      <c r="C32" s="12" t="s">
        <v>66</v>
      </c>
      <c r="D32" s="12" t="s">
        <v>80</v>
      </c>
      <c r="E32" s="12" t="s">
        <v>84</v>
      </c>
      <c r="F32" s="12" t="s">
        <v>87</v>
      </c>
      <c r="G32" s="12" t="s">
        <v>86</v>
      </c>
      <c r="H32" s="12" t="s">
        <v>90</v>
      </c>
      <c r="I32" s="37">
        <v>0.75</v>
      </c>
      <c r="J32" s="37">
        <v>0.59459459459459463</v>
      </c>
      <c r="K32" s="37">
        <v>0.5</v>
      </c>
      <c r="L32" s="37">
        <v>0.58974358974358976</v>
      </c>
      <c r="M32" s="37">
        <v>0.77500000000000002</v>
      </c>
      <c r="N32" s="37">
        <v>0.52380952380952384</v>
      </c>
      <c r="O32" s="38">
        <v>0.57499999999999996</v>
      </c>
      <c r="P32" s="38">
        <v>0.48648648648648651</v>
      </c>
      <c r="Q32" s="38">
        <v>0.3</v>
      </c>
      <c r="R32" s="38">
        <v>0.4358974358974359</v>
      </c>
      <c r="S32" s="38">
        <v>0.47499999999999998</v>
      </c>
      <c r="T32" s="38">
        <v>0.45238095238095238</v>
      </c>
      <c r="U32" s="37">
        <v>0.55000000000000004</v>
      </c>
      <c r="V32" s="37">
        <v>0.35135135135135137</v>
      </c>
      <c r="W32" s="37">
        <v>0.25</v>
      </c>
      <c r="X32" s="37">
        <v>0.33333333333333331</v>
      </c>
      <c r="Y32" s="37">
        <v>0.32500000000000001</v>
      </c>
      <c r="Z32" s="37">
        <v>0.42857142857142855</v>
      </c>
      <c r="AA32" s="38">
        <v>0.77500000000000002</v>
      </c>
      <c r="AB32" s="38">
        <v>0.67567567567567566</v>
      </c>
      <c r="AC32" s="38">
        <v>0.6</v>
      </c>
      <c r="AD32" s="38">
        <v>0.71794871794871795</v>
      </c>
      <c r="AE32" s="38">
        <v>0.82499999999999996</v>
      </c>
      <c r="AF32" s="38">
        <v>0.7857142857142857</v>
      </c>
    </row>
    <row r="33" spans="1:32" ht="14.25" customHeight="1" x14ac:dyDescent="0.25">
      <c r="A33" s="10" t="s">
        <v>39</v>
      </c>
      <c r="B33" s="10" t="s">
        <v>74</v>
      </c>
      <c r="C33" s="7" t="s">
        <v>66</v>
      </c>
      <c r="D33" s="11" t="s">
        <v>80</v>
      </c>
      <c r="E33" s="12" t="s">
        <v>84</v>
      </c>
      <c r="F33" s="12" t="s">
        <v>87</v>
      </c>
      <c r="G33" s="12" t="s">
        <v>86</v>
      </c>
      <c r="H33" s="12" t="s">
        <v>90</v>
      </c>
      <c r="I33" s="40">
        <v>0.5</v>
      </c>
      <c r="J33" s="37">
        <v>0.75609756097560976</v>
      </c>
      <c r="K33" s="37">
        <v>0.47222222222222221</v>
      </c>
      <c r="L33" s="39">
        <v>0.61904761904761907</v>
      </c>
      <c r="M33" s="37">
        <v>0.375</v>
      </c>
      <c r="N33" s="37">
        <v>0.56097560975609762</v>
      </c>
      <c r="O33" s="38">
        <v>0.15789473684210525</v>
      </c>
      <c r="P33" s="38">
        <v>0.56097560975609762</v>
      </c>
      <c r="Q33" s="38">
        <v>0.22222222222222221</v>
      </c>
      <c r="R33" s="38">
        <v>0.38095238095238093</v>
      </c>
      <c r="S33" s="38">
        <v>0.1</v>
      </c>
      <c r="T33" s="38">
        <v>0.31707317073170732</v>
      </c>
      <c r="U33" s="37">
        <v>7.8947368421052627E-2</v>
      </c>
      <c r="V33" s="37">
        <v>0.34146341463414637</v>
      </c>
      <c r="W33" s="37">
        <v>8.3333333333333329E-2</v>
      </c>
      <c r="X33" s="37">
        <v>0.26190476190476192</v>
      </c>
      <c r="Y33" s="37">
        <v>0.05</v>
      </c>
      <c r="Z33" s="37">
        <v>0.12195121951219512</v>
      </c>
      <c r="AA33" s="38">
        <v>0.52631578947368418</v>
      </c>
      <c r="AB33" s="38">
        <v>0.78048780487804881</v>
      </c>
      <c r="AC33" s="38">
        <v>0.58333333333333337</v>
      </c>
      <c r="AD33" s="38">
        <v>0.7142857142857143</v>
      </c>
      <c r="AE33" s="38">
        <v>0.65</v>
      </c>
      <c r="AF33" s="38">
        <v>0.70731707317073167</v>
      </c>
    </row>
    <row r="34" spans="1:32" ht="14.25" customHeight="1" x14ac:dyDescent="0.25">
      <c r="A34" s="9" t="s">
        <v>40</v>
      </c>
      <c r="B34" s="9" t="s">
        <v>74</v>
      </c>
      <c r="C34" s="8" t="s">
        <v>66</v>
      </c>
      <c r="D34" s="8" t="s">
        <v>80</v>
      </c>
      <c r="E34" s="8" t="s">
        <v>84</v>
      </c>
      <c r="F34" s="8" t="s">
        <v>87</v>
      </c>
      <c r="G34" s="8" t="s">
        <v>86</v>
      </c>
      <c r="H34" s="8" t="s">
        <v>90</v>
      </c>
      <c r="I34" s="37">
        <v>0.66666666666666663</v>
      </c>
      <c r="J34" s="37">
        <v>0.65853658536585369</v>
      </c>
      <c r="K34" s="37">
        <v>0.56756756756756754</v>
      </c>
      <c r="L34" s="37">
        <v>0.92682926829268297</v>
      </c>
      <c r="M34" s="37">
        <v>0.53658536585365857</v>
      </c>
      <c r="N34" s="37">
        <v>0.80487804878048785</v>
      </c>
      <c r="O34" s="38">
        <v>0.33333333333333331</v>
      </c>
      <c r="P34" s="38">
        <v>0.3902439024390244</v>
      </c>
      <c r="Q34" s="38">
        <v>0.24324324324324326</v>
      </c>
      <c r="R34" s="38">
        <v>0.73170731707317072</v>
      </c>
      <c r="S34" s="38">
        <v>0.29268292682926828</v>
      </c>
      <c r="T34" s="38">
        <v>0.65853658536585369</v>
      </c>
      <c r="U34" s="37">
        <v>0.33333333333333331</v>
      </c>
      <c r="V34" s="37">
        <v>0.36585365853658536</v>
      </c>
      <c r="W34" s="37">
        <v>0.21621621621621623</v>
      </c>
      <c r="X34" s="37">
        <v>0.68292682926829273</v>
      </c>
      <c r="Y34" s="37">
        <v>0.24390243902439024</v>
      </c>
      <c r="Z34" s="37">
        <v>0.6097560975609756</v>
      </c>
      <c r="AA34" s="38">
        <v>0.84615384615384615</v>
      </c>
      <c r="AB34" s="38">
        <v>0.65853658536585369</v>
      </c>
      <c r="AC34" s="38">
        <v>0.59459459459459463</v>
      </c>
      <c r="AD34" s="38">
        <v>0.92682926829268297</v>
      </c>
      <c r="AE34" s="38">
        <v>0.65853658536585369</v>
      </c>
      <c r="AF34" s="38">
        <v>0.80487804878048785</v>
      </c>
    </row>
    <row r="35" spans="1:32" ht="14.25" customHeight="1" x14ac:dyDescent="0.25">
      <c r="A35" s="13" t="s">
        <v>41</v>
      </c>
      <c r="B35" s="10" t="s">
        <v>74</v>
      </c>
      <c r="C35" s="8" t="s">
        <v>2</v>
      </c>
      <c r="D35" s="8" t="s">
        <v>3</v>
      </c>
      <c r="E35" s="8" t="s">
        <v>4</v>
      </c>
      <c r="F35" s="8" t="s">
        <v>80</v>
      </c>
      <c r="G35" s="8" t="s">
        <v>87</v>
      </c>
      <c r="H35" s="8" t="s">
        <v>90</v>
      </c>
      <c r="I35" s="37">
        <v>0.51282051282051277</v>
      </c>
      <c r="J35" s="37">
        <v>0.64864864864864868</v>
      </c>
      <c r="K35" s="37">
        <v>0.65116279069767447</v>
      </c>
      <c r="L35" s="37">
        <v>0.81481481481481477</v>
      </c>
      <c r="M35" s="37">
        <v>0.43333333333333335</v>
      </c>
      <c r="N35" s="37">
        <v>0.52500000000000002</v>
      </c>
      <c r="O35" s="38">
        <v>0.38461538461538464</v>
      </c>
      <c r="P35" s="38">
        <v>0.59459459459459463</v>
      </c>
      <c r="Q35" s="38">
        <v>0.58139534883720934</v>
      </c>
      <c r="R35" s="38">
        <v>0.62962962962962965</v>
      </c>
      <c r="S35" s="38">
        <v>0.23333333333333334</v>
      </c>
      <c r="T35" s="38">
        <v>0.45</v>
      </c>
      <c r="U35" s="37">
        <v>0.17948717948717949</v>
      </c>
      <c r="V35" s="37">
        <v>0.35135135135135137</v>
      </c>
      <c r="W35" s="37">
        <v>0.39534883720930231</v>
      </c>
      <c r="X35" s="37">
        <v>0.40740740740740738</v>
      </c>
      <c r="Y35" s="37">
        <v>0.2</v>
      </c>
      <c r="Z35" s="37">
        <v>0.375</v>
      </c>
      <c r="AA35" s="38">
        <v>0.51282051282051277</v>
      </c>
      <c r="AB35" s="38">
        <v>0.72972972972972971</v>
      </c>
      <c r="AC35" s="38">
        <v>0.65116279069767447</v>
      </c>
      <c r="AD35" s="38">
        <v>0.81481481481481477</v>
      </c>
      <c r="AE35" s="38">
        <v>0.6</v>
      </c>
      <c r="AF35" s="38">
        <v>0.77500000000000002</v>
      </c>
    </row>
    <row r="36" spans="1:32" ht="14.25" customHeight="1" x14ac:dyDescent="0.25">
      <c r="A36" s="13" t="s">
        <v>42</v>
      </c>
      <c r="B36" s="10" t="s">
        <v>73</v>
      </c>
      <c r="C36" s="7" t="s">
        <v>66</v>
      </c>
      <c r="D36" s="7" t="s">
        <v>80</v>
      </c>
      <c r="E36" s="7" t="s">
        <v>84</v>
      </c>
      <c r="F36" s="7" t="s">
        <v>87</v>
      </c>
      <c r="G36" s="8" t="s">
        <v>86</v>
      </c>
      <c r="H36" s="8" t="s">
        <v>90</v>
      </c>
      <c r="I36" s="40">
        <v>0.68306010928961747</v>
      </c>
      <c r="J36" s="40">
        <v>0.77248677248677244</v>
      </c>
      <c r="K36" s="40">
        <v>0.68731563421828912</v>
      </c>
      <c r="L36" s="40">
        <v>0.81924198250728864</v>
      </c>
      <c r="M36" s="37">
        <v>0.6028368794326241</v>
      </c>
      <c r="N36" s="37">
        <v>0.64673913043478259</v>
      </c>
      <c r="O36" s="38">
        <v>0.52732240437158473</v>
      </c>
      <c r="P36" s="38">
        <v>0.64021164021164023</v>
      </c>
      <c r="Q36" s="38">
        <v>0.55457227138643073</v>
      </c>
      <c r="R36" s="38">
        <v>0.70553935860058314</v>
      </c>
      <c r="S36" s="38">
        <v>0.47754137115839246</v>
      </c>
      <c r="T36" s="38">
        <v>0.59510869565217395</v>
      </c>
      <c r="U36" s="37">
        <v>0.30327868852459017</v>
      </c>
      <c r="V36" s="37">
        <v>0.47354497354497355</v>
      </c>
      <c r="W36" s="37">
        <v>0.3864306784660767</v>
      </c>
      <c r="X36" s="37">
        <v>0.55976676384839652</v>
      </c>
      <c r="Y36" s="37">
        <v>0.33333333333333331</v>
      </c>
      <c r="Z36" s="37">
        <v>0.47010869565217389</v>
      </c>
      <c r="AA36" s="38">
        <v>0.71857923497267762</v>
      </c>
      <c r="AB36" s="38">
        <v>0.80423280423280419</v>
      </c>
      <c r="AC36" s="38">
        <v>0.78761061946902655</v>
      </c>
      <c r="AD36" s="38">
        <v>0.89212827988338195</v>
      </c>
      <c r="AE36" s="38">
        <v>0.78486997635933808</v>
      </c>
      <c r="AF36" s="38">
        <v>0.78532608695652173</v>
      </c>
    </row>
    <row r="37" spans="1:32" ht="14.25" customHeight="1" x14ac:dyDescent="0.25">
      <c r="A37" s="10" t="s">
        <v>43</v>
      </c>
      <c r="B37" s="10" t="s">
        <v>74</v>
      </c>
      <c r="C37" s="8" t="s">
        <v>66</v>
      </c>
      <c r="D37" s="8" t="s">
        <v>80</v>
      </c>
      <c r="E37" s="8" t="s">
        <v>84</v>
      </c>
      <c r="F37" s="8" t="s">
        <v>87</v>
      </c>
      <c r="G37" s="8" t="s">
        <v>86</v>
      </c>
      <c r="H37" s="8" t="s">
        <v>90</v>
      </c>
      <c r="I37" s="37">
        <v>0.8</v>
      </c>
      <c r="J37" s="37">
        <v>0.74468085106382975</v>
      </c>
      <c r="K37" s="39">
        <v>0.70297029702970293</v>
      </c>
      <c r="L37" s="37">
        <v>0.77777777777777779</v>
      </c>
      <c r="M37" s="37">
        <v>0.58163265306122447</v>
      </c>
      <c r="N37" s="37">
        <v>0.52941176470588236</v>
      </c>
      <c r="O37" s="38">
        <v>0.71</v>
      </c>
      <c r="P37" s="38">
        <v>0.63829787234042556</v>
      </c>
      <c r="Q37" s="38">
        <v>0.60396039603960394</v>
      </c>
      <c r="R37" s="38">
        <v>0.64444444444444449</v>
      </c>
      <c r="S37" s="38">
        <v>0.46938775510204084</v>
      </c>
      <c r="T37" s="38">
        <v>0.52941176470588236</v>
      </c>
      <c r="U37" s="37">
        <v>0.6</v>
      </c>
      <c r="V37" s="37">
        <v>0.46808510638297873</v>
      </c>
      <c r="W37" s="37">
        <v>0.48514851485148514</v>
      </c>
      <c r="X37" s="37">
        <v>0.46666666666666667</v>
      </c>
      <c r="Y37" s="37">
        <v>0.35714285714285715</v>
      </c>
      <c r="Z37" s="37">
        <v>0.39215686274509803</v>
      </c>
      <c r="AA37" s="38">
        <v>0.83</v>
      </c>
      <c r="AB37" s="38">
        <v>0.74468085106382975</v>
      </c>
      <c r="AC37" s="38">
        <v>0.75247524752475248</v>
      </c>
      <c r="AD37" s="38">
        <v>0.82222222222222219</v>
      </c>
      <c r="AE37" s="38">
        <v>0.67346938775510201</v>
      </c>
      <c r="AF37" s="38">
        <v>0.60784313725490191</v>
      </c>
    </row>
    <row r="38" spans="1:32" ht="14.25" customHeight="1" x14ac:dyDescent="0.25">
      <c r="A38" s="10" t="s">
        <v>44</v>
      </c>
      <c r="B38" s="10" t="s">
        <v>74</v>
      </c>
      <c r="C38" s="36">
        <v>0</v>
      </c>
      <c r="D38" s="36" t="s">
        <v>67</v>
      </c>
      <c r="E38" s="8" t="s">
        <v>66</v>
      </c>
      <c r="F38" s="8" t="s">
        <v>84</v>
      </c>
      <c r="G38" s="8" t="s">
        <v>86</v>
      </c>
      <c r="H38" s="8" t="s">
        <v>90</v>
      </c>
      <c r="I38" s="37" t="e">
        <v>#DIV/0!</v>
      </c>
      <c r="J38" s="37">
        <v>0.73684210526315785</v>
      </c>
      <c r="K38" s="37">
        <v>0.75</v>
      </c>
      <c r="L38" s="37">
        <v>0.75</v>
      </c>
      <c r="M38" s="37">
        <v>0.69696969696969702</v>
      </c>
      <c r="N38" s="37">
        <v>0.73529411764705888</v>
      </c>
      <c r="O38" s="38" t="e">
        <v>#DIV/0!</v>
      </c>
      <c r="P38" s="38">
        <v>0.63157894736842102</v>
      </c>
      <c r="Q38" s="38">
        <v>0.70833333333333337</v>
      </c>
      <c r="R38" s="38">
        <v>0.40625</v>
      </c>
      <c r="S38" s="38">
        <v>0.51515151515151514</v>
      </c>
      <c r="T38" s="38">
        <v>0.70588235294117652</v>
      </c>
      <c r="U38" s="37" t="e">
        <v>#DIV/0!</v>
      </c>
      <c r="V38" s="37">
        <v>0.21052631578947367</v>
      </c>
      <c r="W38" s="37">
        <v>0.54166666666666663</v>
      </c>
      <c r="X38" s="37">
        <v>0.25</v>
      </c>
      <c r="Y38" s="37">
        <v>0.27272727272727271</v>
      </c>
      <c r="Z38" s="37">
        <v>0.61764705882352944</v>
      </c>
      <c r="AA38" s="38" t="e">
        <v>#DIV/0!</v>
      </c>
      <c r="AB38" s="38">
        <v>0.76315789473684215</v>
      </c>
      <c r="AC38" s="38">
        <v>0.79166666666666663</v>
      </c>
      <c r="AD38" s="38">
        <v>0.9375</v>
      </c>
      <c r="AE38" s="38">
        <v>0.87878787878787878</v>
      </c>
      <c r="AF38" s="38">
        <v>0.82352941176470584</v>
      </c>
    </row>
    <row r="39" spans="1:32" ht="14.25" customHeight="1" x14ac:dyDescent="0.25">
      <c r="A39" s="10" t="s">
        <v>89</v>
      </c>
      <c r="B39" s="10" t="s">
        <v>74</v>
      </c>
      <c r="C39" s="36">
        <v>0</v>
      </c>
      <c r="D39" s="36">
        <v>0</v>
      </c>
      <c r="E39" s="36">
        <v>0</v>
      </c>
      <c r="F39" s="36">
        <v>0</v>
      </c>
      <c r="G39" s="36">
        <v>0</v>
      </c>
      <c r="H39" s="8" t="s">
        <v>86</v>
      </c>
      <c r="I39" s="37" t="e">
        <v>#DIV/0!</v>
      </c>
      <c r="J39" s="37" t="e">
        <v>#DIV/0!</v>
      </c>
      <c r="K39" s="39" t="e">
        <v>#DIV/0!</v>
      </c>
      <c r="L39" s="37" t="e">
        <v>#DIV/0!</v>
      </c>
      <c r="M39" s="37" t="e">
        <v>#DIV/0!</v>
      </c>
      <c r="N39" s="37">
        <v>0.77777777777777779</v>
      </c>
      <c r="O39" s="38" t="e">
        <v>#DIV/0!</v>
      </c>
      <c r="P39" s="38" t="e">
        <v>#DIV/0!</v>
      </c>
      <c r="Q39" s="38" t="e">
        <v>#DIV/0!</v>
      </c>
      <c r="R39" s="38" t="e">
        <v>#DIV/0!</v>
      </c>
      <c r="S39" s="38" t="e">
        <v>#DIV/0!</v>
      </c>
      <c r="T39" s="38">
        <v>0.66666666666666663</v>
      </c>
      <c r="U39" s="37" t="e">
        <v>#DIV/0!</v>
      </c>
      <c r="V39" s="37" t="e">
        <v>#DIV/0!</v>
      </c>
      <c r="W39" s="37" t="e">
        <v>#DIV/0!</v>
      </c>
      <c r="X39" s="37" t="e">
        <v>#DIV/0!</v>
      </c>
      <c r="Y39" s="37" t="e">
        <v>#DIV/0!</v>
      </c>
      <c r="Z39" s="37">
        <v>0.48148148148148145</v>
      </c>
      <c r="AA39" s="38" t="e">
        <v>#DIV/0!</v>
      </c>
      <c r="AB39" s="38" t="e">
        <v>#DIV/0!</v>
      </c>
      <c r="AC39" s="38" t="e">
        <v>#DIV/0!</v>
      </c>
      <c r="AD39" s="38" t="e">
        <v>#DIV/0!</v>
      </c>
      <c r="AE39" s="38" t="e">
        <v>#DIV/0!</v>
      </c>
      <c r="AF39" s="38">
        <v>0.88888888888888884</v>
      </c>
    </row>
    <row r="40" spans="1:32" ht="14.25" customHeight="1" x14ac:dyDescent="0.25">
      <c r="A40" s="10" t="s">
        <v>45</v>
      </c>
      <c r="B40" s="10" t="s">
        <v>74</v>
      </c>
      <c r="C40" s="8" t="s">
        <v>3</v>
      </c>
      <c r="D40" s="8" t="s">
        <v>4</v>
      </c>
      <c r="E40" s="8" t="s">
        <v>80</v>
      </c>
      <c r="F40" s="8" t="s">
        <v>87</v>
      </c>
      <c r="G40" s="8" t="s">
        <v>86</v>
      </c>
      <c r="H40" s="8" t="s">
        <v>90</v>
      </c>
      <c r="I40" s="37">
        <v>0.85416666666666663</v>
      </c>
      <c r="J40" s="37">
        <v>0.79591836734693877</v>
      </c>
      <c r="K40" s="37">
        <v>0.82</v>
      </c>
      <c r="L40" s="37">
        <v>0.82051282051282048</v>
      </c>
      <c r="M40" s="37">
        <v>0.51351351351351349</v>
      </c>
      <c r="N40" s="37">
        <v>0.84210526315789469</v>
      </c>
      <c r="O40" s="38">
        <v>0.77083333333333337</v>
      </c>
      <c r="P40" s="38">
        <v>0.69387755102040816</v>
      </c>
      <c r="Q40" s="38">
        <v>0.78</v>
      </c>
      <c r="R40" s="38">
        <v>0.71794871794871795</v>
      </c>
      <c r="S40" s="38">
        <v>0.40540540540540543</v>
      </c>
      <c r="T40" s="38">
        <v>0.73684210526315785</v>
      </c>
      <c r="U40" s="37">
        <v>0.54166666666666663</v>
      </c>
      <c r="V40" s="37">
        <v>0.48979591836734693</v>
      </c>
      <c r="W40" s="37">
        <v>0.64</v>
      </c>
      <c r="X40" s="37">
        <v>0.58974358974358976</v>
      </c>
      <c r="Y40" s="37">
        <v>0.35135135135135137</v>
      </c>
      <c r="Z40" s="37">
        <v>0.63157894736842102</v>
      </c>
      <c r="AA40" s="38">
        <v>0.875</v>
      </c>
      <c r="AB40" s="38">
        <v>0.8571428571428571</v>
      </c>
      <c r="AC40" s="38">
        <v>0.82</v>
      </c>
      <c r="AD40" s="38">
        <v>0.89743589743589747</v>
      </c>
      <c r="AE40" s="38">
        <v>0.7567567567567568</v>
      </c>
      <c r="AF40" s="38">
        <v>0.94736842105263153</v>
      </c>
    </row>
    <row r="41" spans="1:32" ht="14.25" customHeight="1" x14ac:dyDescent="0.25">
      <c r="A41" s="10" t="s">
        <v>46</v>
      </c>
      <c r="B41" s="10" t="s">
        <v>74</v>
      </c>
      <c r="C41" s="8" t="s">
        <v>66</v>
      </c>
      <c r="D41" s="8" t="s">
        <v>80</v>
      </c>
      <c r="E41" s="8" t="s">
        <v>84</v>
      </c>
      <c r="F41" s="8" t="s">
        <v>87</v>
      </c>
      <c r="G41" s="8" t="s">
        <v>86</v>
      </c>
      <c r="H41" s="8" t="s">
        <v>90</v>
      </c>
      <c r="I41" s="37">
        <v>0.74712643678160917</v>
      </c>
      <c r="J41" s="37">
        <v>0.85555555555555551</v>
      </c>
      <c r="K41" s="37">
        <v>0.76744186046511631</v>
      </c>
      <c r="L41" s="37">
        <v>0.90109890109890112</v>
      </c>
      <c r="M41" s="37">
        <v>0.77108433734939763</v>
      </c>
      <c r="N41" s="37">
        <v>0.8</v>
      </c>
      <c r="O41" s="38">
        <v>0.56321839080459768</v>
      </c>
      <c r="P41" s="38">
        <v>0.7</v>
      </c>
      <c r="Q41" s="38">
        <v>0.65116279069767447</v>
      </c>
      <c r="R41" s="38">
        <v>0.79120879120879117</v>
      </c>
      <c r="S41" s="38">
        <v>0.62650602409638556</v>
      </c>
      <c r="T41" s="38">
        <v>0.76249999999999996</v>
      </c>
      <c r="U41" s="37">
        <v>0.27586206896551724</v>
      </c>
      <c r="V41" s="37">
        <v>0.53333333333333333</v>
      </c>
      <c r="W41" s="37">
        <v>0.41860465116279072</v>
      </c>
      <c r="X41" s="37">
        <v>0.63736263736263732</v>
      </c>
      <c r="Y41" s="37">
        <v>0.44578313253012047</v>
      </c>
      <c r="Z41" s="37">
        <v>0.65</v>
      </c>
      <c r="AA41" s="38">
        <v>0.7816091954022989</v>
      </c>
      <c r="AB41" s="38">
        <v>0.87777777777777777</v>
      </c>
      <c r="AC41" s="38">
        <v>0.84883720930232553</v>
      </c>
      <c r="AD41" s="38">
        <v>0.93406593406593408</v>
      </c>
      <c r="AE41" s="38">
        <v>0.91566265060240959</v>
      </c>
      <c r="AF41" s="38">
        <v>0.91249999999999998</v>
      </c>
    </row>
    <row r="42" spans="1:32" ht="14.25" customHeight="1" x14ac:dyDescent="0.25">
      <c r="A42" s="10" t="s">
        <v>47</v>
      </c>
      <c r="B42" s="10" t="s">
        <v>74</v>
      </c>
      <c r="C42" s="8" t="s">
        <v>9</v>
      </c>
      <c r="D42" s="8" t="s">
        <v>68</v>
      </c>
      <c r="E42" s="8" t="s">
        <v>67</v>
      </c>
      <c r="F42" s="8" t="s">
        <v>66</v>
      </c>
      <c r="G42" s="8" t="s">
        <v>84</v>
      </c>
      <c r="H42" s="8" t="s">
        <v>86</v>
      </c>
      <c r="I42" s="37">
        <v>0.38636363636363635</v>
      </c>
      <c r="J42" s="37">
        <v>0.36842105263157893</v>
      </c>
      <c r="K42" s="37">
        <v>0.45833333333333331</v>
      </c>
      <c r="L42" s="37">
        <v>0.38461538461538464</v>
      </c>
      <c r="M42" s="37">
        <v>0.51851851851851849</v>
      </c>
      <c r="N42" s="37">
        <v>0.35</v>
      </c>
      <c r="O42" s="38">
        <v>0.25</v>
      </c>
      <c r="P42" s="38">
        <v>0.18421052631578946</v>
      </c>
      <c r="Q42" s="38">
        <v>0.375</v>
      </c>
      <c r="R42" s="38">
        <v>0.23076923076923078</v>
      </c>
      <c r="S42" s="38">
        <v>0.44444444444444442</v>
      </c>
      <c r="T42" s="38">
        <v>0.27500000000000002</v>
      </c>
      <c r="U42" s="37">
        <v>9.0909090909090912E-2</v>
      </c>
      <c r="V42" s="37">
        <v>2.6315789473684209E-2</v>
      </c>
      <c r="W42" s="37">
        <v>0.20833333333333334</v>
      </c>
      <c r="X42" s="37">
        <v>0.15384615384615385</v>
      </c>
      <c r="Y42" s="37">
        <v>0.33333333333333331</v>
      </c>
      <c r="Z42" s="37">
        <v>0.17499999999999999</v>
      </c>
      <c r="AA42" s="38">
        <v>0.40909090909090912</v>
      </c>
      <c r="AB42" s="38">
        <v>0.47368421052631576</v>
      </c>
      <c r="AC42" s="38">
        <v>0.5</v>
      </c>
      <c r="AD42" s="38">
        <v>0.38461538461538464</v>
      </c>
      <c r="AE42" s="38">
        <v>0.62962962962962965</v>
      </c>
      <c r="AF42" s="38">
        <v>0.57499999999999996</v>
      </c>
    </row>
    <row r="43" spans="1:32" ht="14.25" customHeight="1" x14ac:dyDescent="0.25">
      <c r="A43" s="9" t="s">
        <v>48</v>
      </c>
      <c r="B43" s="9" t="s">
        <v>74</v>
      </c>
      <c r="C43" s="8" t="s">
        <v>4</v>
      </c>
      <c r="D43" s="8" t="s">
        <v>66</v>
      </c>
      <c r="E43" s="8" t="s">
        <v>80</v>
      </c>
      <c r="F43" s="8" t="s">
        <v>87</v>
      </c>
      <c r="G43" s="8" t="s">
        <v>86</v>
      </c>
      <c r="H43" s="8" t="s">
        <v>90</v>
      </c>
      <c r="I43" s="37">
        <v>0.73469387755102045</v>
      </c>
      <c r="J43" s="37">
        <v>0.47916666666666669</v>
      </c>
      <c r="K43" s="37">
        <v>0.66666666666666663</v>
      </c>
      <c r="L43" s="37">
        <v>0.6333333333333333</v>
      </c>
      <c r="M43" s="37">
        <v>0.5625</v>
      </c>
      <c r="N43" s="37">
        <v>0.6333333333333333</v>
      </c>
      <c r="O43" s="38">
        <v>0.53061224489795922</v>
      </c>
      <c r="P43" s="38">
        <v>0.29166666666666669</v>
      </c>
      <c r="Q43" s="38">
        <v>0.5714285714285714</v>
      </c>
      <c r="R43" s="38">
        <v>0.43333333333333335</v>
      </c>
      <c r="S43" s="38">
        <v>0.3125</v>
      </c>
      <c r="T43" s="38">
        <v>0.56666666666666665</v>
      </c>
      <c r="U43" s="37">
        <v>0.16326530612244897</v>
      </c>
      <c r="V43" s="37">
        <v>2.0833333333333332E-2</v>
      </c>
      <c r="W43" s="37">
        <v>0.26190476190476192</v>
      </c>
      <c r="X43" s="37">
        <v>0.16666666666666666</v>
      </c>
      <c r="Y43" s="37">
        <v>0</v>
      </c>
      <c r="Z43" s="37">
        <v>0.23333333333333334</v>
      </c>
      <c r="AA43" s="38">
        <v>0.81632653061224492</v>
      </c>
      <c r="AB43" s="38">
        <v>0.52083333333333337</v>
      </c>
      <c r="AC43" s="38">
        <v>0.76190476190476186</v>
      </c>
      <c r="AD43" s="38">
        <v>0.83333333333333337</v>
      </c>
      <c r="AE43" s="38">
        <v>0.625</v>
      </c>
      <c r="AF43" s="38">
        <v>0.76666666666666672</v>
      </c>
    </row>
    <row r="44" spans="1:32" ht="14.25" customHeight="1" x14ac:dyDescent="0.25">
      <c r="A44" s="10" t="s">
        <v>49</v>
      </c>
      <c r="B44" s="10" t="s">
        <v>74</v>
      </c>
      <c r="C44" s="8" t="s">
        <v>66</v>
      </c>
      <c r="D44" s="8" t="s">
        <v>80</v>
      </c>
      <c r="E44" s="8" t="s">
        <v>84</v>
      </c>
      <c r="F44" s="8" t="s">
        <v>87</v>
      </c>
      <c r="G44" s="8" t="s">
        <v>86</v>
      </c>
      <c r="H44" s="8" t="s">
        <v>90</v>
      </c>
      <c r="I44" s="37">
        <v>0.53658536585365857</v>
      </c>
      <c r="J44" s="37">
        <v>0.74747474747474751</v>
      </c>
      <c r="K44" s="39">
        <v>0.53488372093023251</v>
      </c>
      <c r="L44" s="37">
        <v>0.80681818181818177</v>
      </c>
      <c r="M44" s="37">
        <v>0.40476190476190477</v>
      </c>
      <c r="N44" s="37">
        <v>0.37931034482758619</v>
      </c>
      <c r="O44" s="38">
        <v>0.41463414634146339</v>
      </c>
      <c r="P44" s="38">
        <v>0.53535353535353536</v>
      </c>
      <c r="Q44" s="38">
        <v>0.44186046511627908</v>
      </c>
      <c r="R44" s="38">
        <v>0.69318181818181823</v>
      </c>
      <c r="S44" s="38">
        <v>0.26190476190476192</v>
      </c>
      <c r="T44" s="38">
        <v>0.34482758620689657</v>
      </c>
      <c r="U44" s="37">
        <v>0.14634146341463414</v>
      </c>
      <c r="V44" s="37">
        <v>0.43434343434343436</v>
      </c>
      <c r="W44" s="37">
        <v>0.2558139534883721</v>
      </c>
      <c r="X44" s="37">
        <v>0.60227272727272729</v>
      </c>
      <c r="Y44" s="37">
        <v>0.14285714285714285</v>
      </c>
      <c r="Z44" s="37">
        <v>0.27586206896551724</v>
      </c>
      <c r="AA44" s="38">
        <v>0.58536585365853655</v>
      </c>
      <c r="AB44" s="38">
        <v>0.77777777777777779</v>
      </c>
      <c r="AC44" s="38">
        <v>0.65116279069767447</v>
      </c>
      <c r="AD44" s="38">
        <v>0.86363636363636365</v>
      </c>
      <c r="AE44" s="38">
        <v>0.83333333333333337</v>
      </c>
      <c r="AF44" s="38">
        <v>0.63218390804597702</v>
      </c>
    </row>
    <row r="45" spans="1:32" ht="14.25" customHeight="1" x14ac:dyDescent="0.25">
      <c r="A45" s="10" t="s">
        <v>50</v>
      </c>
      <c r="B45" s="10" t="s">
        <v>74</v>
      </c>
      <c r="C45" s="7" t="s">
        <v>66</v>
      </c>
      <c r="D45" s="8" t="s">
        <v>80</v>
      </c>
      <c r="E45" s="8" t="s">
        <v>84</v>
      </c>
      <c r="F45" s="8" t="s">
        <v>87</v>
      </c>
      <c r="G45" s="8" t="s">
        <v>86</v>
      </c>
      <c r="H45" s="8" t="s">
        <v>90</v>
      </c>
      <c r="I45" s="40">
        <v>0.8</v>
      </c>
      <c r="J45" s="37">
        <v>0.74</v>
      </c>
      <c r="K45" s="37">
        <v>0.7</v>
      </c>
      <c r="L45" s="39">
        <v>0.84</v>
      </c>
      <c r="M45" s="37">
        <v>0.65957446808510634</v>
      </c>
      <c r="N45" s="37">
        <v>0.79166666666666663</v>
      </c>
      <c r="O45" s="38">
        <v>0.47499999999999998</v>
      </c>
      <c r="P45" s="38">
        <v>0.66</v>
      </c>
      <c r="Q45" s="38">
        <v>0.54</v>
      </c>
      <c r="R45" s="38">
        <v>0.78</v>
      </c>
      <c r="S45" s="38">
        <v>0.57446808510638303</v>
      </c>
      <c r="T45" s="38">
        <v>0.66666666666666663</v>
      </c>
      <c r="U45" s="37">
        <v>7.4999999999999997E-2</v>
      </c>
      <c r="V45" s="37">
        <v>0.46</v>
      </c>
      <c r="W45" s="37">
        <v>0.36</v>
      </c>
      <c r="X45" s="37">
        <v>0.64</v>
      </c>
      <c r="Y45" s="37">
        <v>0.44680851063829785</v>
      </c>
      <c r="Z45" s="37">
        <v>0.52083333333333337</v>
      </c>
      <c r="AA45" s="38">
        <v>0.85</v>
      </c>
      <c r="AB45" s="38">
        <v>0.8</v>
      </c>
      <c r="AC45" s="38">
        <v>0.86</v>
      </c>
      <c r="AD45" s="38">
        <v>0.96</v>
      </c>
      <c r="AE45" s="38">
        <v>0.87234042553191493</v>
      </c>
      <c r="AF45" s="38">
        <v>0.89583333333333337</v>
      </c>
    </row>
    <row r="46" spans="1:32" ht="14.25" customHeight="1" x14ac:dyDescent="0.25">
      <c r="A46" s="10" t="s">
        <v>51</v>
      </c>
      <c r="B46" s="10" t="s">
        <v>73</v>
      </c>
      <c r="C46" s="8" t="s">
        <v>66</v>
      </c>
      <c r="D46" s="8" t="s">
        <v>80</v>
      </c>
      <c r="E46" s="8" t="s">
        <v>84</v>
      </c>
      <c r="F46" s="8" t="s">
        <v>87</v>
      </c>
      <c r="G46" s="8" t="s">
        <v>86</v>
      </c>
      <c r="H46" s="8" t="s">
        <v>90</v>
      </c>
      <c r="I46" s="37">
        <v>0.68879668049792531</v>
      </c>
      <c r="J46" s="37">
        <v>0.67919075144508667</v>
      </c>
      <c r="K46" s="39">
        <v>0.66666666666666663</v>
      </c>
      <c r="L46" s="37">
        <v>0.65706051873198845</v>
      </c>
      <c r="M46" s="37">
        <v>0.65384615384615385</v>
      </c>
      <c r="N46" s="37">
        <v>0.53071253071253066</v>
      </c>
      <c r="O46" s="38">
        <v>0.50622406639004147</v>
      </c>
      <c r="P46" s="38">
        <v>0.56936416184971095</v>
      </c>
      <c r="Q46" s="38">
        <v>0.5662650602409639</v>
      </c>
      <c r="R46" s="38">
        <v>0.58213256484149856</v>
      </c>
      <c r="S46" s="38">
        <v>0.53846153846153844</v>
      </c>
      <c r="T46" s="38">
        <v>0.50614250614250611</v>
      </c>
      <c r="U46" s="37">
        <v>0.41908713692946059</v>
      </c>
      <c r="V46" s="37">
        <v>0.47398843930635837</v>
      </c>
      <c r="W46" s="37">
        <v>0.46586345381526106</v>
      </c>
      <c r="X46" s="37">
        <v>0.48414985590778098</v>
      </c>
      <c r="Y46" s="37">
        <v>0.40598290598290598</v>
      </c>
      <c r="Z46" s="37">
        <v>0.41277641277641275</v>
      </c>
      <c r="AA46" s="38">
        <v>0.74273858921161828</v>
      </c>
      <c r="AB46" s="38">
        <v>0.73699421965317924</v>
      </c>
      <c r="AC46" s="38">
        <v>0.76706827309236947</v>
      </c>
      <c r="AD46" s="38">
        <v>0.74927953890489918</v>
      </c>
      <c r="AE46" s="38">
        <v>0.79914529914529919</v>
      </c>
      <c r="AF46" s="38">
        <v>0.71253071253071254</v>
      </c>
    </row>
    <row r="47" spans="1:32" ht="14.25" customHeight="1" x14ac:dyDescent="0.25">
      <c r="A47" s="10" t="s">
        <v>52</v>
      </c>
      <c r="B47" s="10" t="s">
        <v>74</v>
      </c>
      <c r="C47" s="7" t="s">
        <v>2</v>
      </c>
      <c r="D47" s="8" t="s">
        <v>3</v>
      </c>
      <c r="E47" s="8" t="s">
        <v>4</v>
      </c>
      <c r="F47" s="8" t="s">
        <v>80</v>
      </c>
      <c r="G47" s="8" t="s">
        <v>87</v>
      </c>
      <c r="H47" s="8" t="s">
        <v>90</v>
      </c>
      <c r="I47" s="40">
        <v>0.77551020408163263</v>
      </c>
      <c r="J47" s="37">
        <v>0.78</v>
      </c>
      <c r="K47" s="37">
        <v>0.83673469387755106</v>
      </c>
      <c r="L47" s="39">
        <v>0.8571428571428571</v>
      </c>
      <c r="M47" s="37">
        <v>0.83673469387755106</v>
      </c>
      <c r="N47" s="37">
        <v>0.82</v>
      </c>
      <c r="O47" s="38">
        <v>0.67346938775510201</v>
      </c>
      <c r="P47" s="38">
        <v>0.64</v>
      </c>
      <c r="Q47" s="38">
        <v>0.73469387755102045</v>
      </c>
      <c r="R47" s="38">
        <v>0.81632653061224492</v>
      </c>
      <c r="S47" s="38">
        <v>0.79591836734693877</v>
      </c>
      <c r="T47" s="38">
        <v>0.8</v>
      </c>
      <c r="U47" s="37">
        <v>0.42857142857142855</v>
      </c>
      <c r="V47" s="37">
        <v>0.56000000000000005</v>
      </c>
      <c r="W47" s="37">
        <v>0.63265306122448983</v>
      </c>
      <c r="X47" s="37">
        <v>0.73469387755102045</v>
      </c>
      <c r="Y47" s="37">
        <v>0.65306122448979587</v>
      </c>
      <c r="Z47" s="37">
        <v>0.68</v>
      </c>
      <c r="AA47" s="38">
        <v>0.81632653061224492</v>
      </c>
      <c r="AB47" s="38">
        <v>0.78</v>
      </c>
      <c r="AC47" s="38">
        <v>0.8571428571428571</v>
      </c>
      <c r="AD47" s="38">
        <v>0.87755102040816324</v>
      </c>
      <c r="AE47" s="38">
        <v>0.87755102040816324</v>
      </c>
      <c r="AF47" s="38">
        <v>0.86</v>
      </c>
    </row>
    <row r="48" spans="1:32" ht="14.25" customHeight="1" x14ac:dyDescent="0.25">
      <c r="A48" s="10" t="s">
        <v>53</v>
      </c>
      <c r="B48" s="10" t="s">
        <v>74</v>
      </c>
      <c r="C48" s="8" t="s">
        <v>2</v>
      </c>
      <c r="D48" s="8" t="s">
        <v>3</v>
      </c>
      <c r="E48" s="8" t="s">
        <v>4</v>
      </c>
      <c r="F48" s="8" t="s">
        <v>80</v>
      </c>
      <c r="G48" s="8" t="s">
        <v>87</v>
      </c>
      <c r="H48" s="8" t="s">
        <v>90</v>
      </c>
      <c r="I48" s="37">
        <v>0.73469387755102045</v>
      </c>
      <c r="J48" s="37">
        <v>0.55102040816326525</v>
      </c>
      <c r="K48" s="37">
        <v>0.62222222222222223</v>
      </c>
      <c r="L48" s="37">
        <v>0.54</v>
      </c>
      <c r="M48" s="37">
        <v>0.4</v>
      </c>
      <c r="N48" s="37">
        <v>0.44</v>
      </c>
      <c r="O48" s="38">
        <v>0.55102040816326525</v>
      </c>
      <c r="P48" s="38">
        <v>0.36734693877551022</v>
      </c>
      <c r="Q48" s="38">
        <v>0.48888888888888887</v>
      </c>
      <c r="R48" s="38">
        <v>0.38</v>
      </c>
      <c r="S48" s="38">
        <v>0.38</v>
      </c>
      <c r="T48" s="38">
        <v>0.42</v>
      </c>
      <c r="U48" s="37">
        <v>0.36734693877551022</v>
      </c>
      <c r="V48" s="37">
        <v>0.30612244897959184</v>
      </c>
      <c r="W48" s="37">
        <v>0.22222222222222221</v>
      </c>
      <c r="X48" s="37">
        <v>0.32</v>
      </c>
      <c r="Y48" s="37">
        <v>0.26</v>
      </c>
      <c r="Z48" s="37">
        <v>0.38</v>
      </c>
      <c r="AA48" s="38">
        <v>0.79591836734693877</v>
      </c>
      <c r="AB48" s="38">
        <v>0.61224489795918369</v>
      </c>
      <c r="AC48" s="38">
        <v>0.71111111111111114</v>
      </c>
      <c r="AD48" s="38">
        <v>0.6</v>
      </c>
      <c r="AE48" s="38">
        <v>0.5</v>
      </c>
      <c r="AF48" s="38">
        <v>0.72</v>
      </c>
    </row>
    <row r="49" spans="1:32" ht="14.25" customHeight="1" x14ac:dyDescent="0.25">
      <c r="A49" s="10" t="s">
        <v>54</v>
      </c>
      <c r="B49" s="10" t="s">
        <v>74</v>
      </c>
      <c r="C49" s="8" t="s">
        <v>2</v>
      </c>
      <c r="D49" s="8" t="s">
        <v>3</v>
      </c>
      <c r="E49" s="8" t="s">
        <v>4</v>
      </c>
      <c r="F49" s="8" t="s">
        <v>80</v>
      </c>
      <c r="G49" s="8" t="s">
        <v>87</v>
      </c>
      <c r="H49" s="8" t="s">
        <v>90</v>
      </c>
      <c r="I49" s="37">
        <v>0.78048780487804881</v>
      </c>
      <c r="J49" s="37">
        <v>0.72499999999999998</v>
      </c>
      <c r="K49" s="39">
        <v>0.82926829268292679</v>
      </c>
      <c r="L49" s="37">
        <v>0.52380952380952384</v>
      </c>
      <c r="M49" s="37">
        <v>0.65853658536585369</v>
      </c>
      <c r="N49" s="37">
        <v>0.58536585365853655</v>
      </c>
      <c r="O49" s="38">
        <v>0.48780487804878048</v>
      </c>
      <c r="P49" s="38">
        <v>0.5</v>
      </c>
      <c r="Q49" s="38">
        <v>0.58536585365853655</v>
      </c>
      <c r="R49" s="38">
        <v>0.47619047619047616</v>
      </c>
      <c r="S49" s="38">
        <v>0.56097560975609762</v>
      </c>
      <c r="T49" s="38">
        <v>0.58536585365853655</v>
      </c>
      <c r="U49" s="37">
        <v>0.3902439024390244</v>
      </c>
      <c r="V49" s="37">
        <v>0.375</v>
      </c>
      <c r="W49" s="37">
        <v>0.34146341463414637</v>
      </c>
      <c r="X49" s="37">
        <v>0.33333333333333331</v>
      </c>
      <c r="Y49" s="37">
        <v>0.51219512195121952</v>
      </c>
      <c r="Z49" s="37">
        <v>0.43902439024390244</v>
      </c>
      <c r="AA49" s="38">
        <v>0.80487804878048785</v>
      </c>
      <c r="AB49" s="38">
        <v>0.77500000000000002</v>
      </c>
      <c r="AC49" s="38">
        <v>0.85365853658536583</v>
      </c>
      <c r="AD49" s="38">
        <v>0.5714285714285714</v>
      </c>
      <c r="AE49" s="38">
        <v>0.70731707317073167</v>
      </c>
      <c r="AF49" s="38">
        <v>0.73170731707317072</v>
      </c>
    </row>
    <row r="50" spans="1:32" ht="14.25" customHeight="1" x14ac:dyDescent="0.25">
      <c r="A50" s="10" t="s">
        <v>55</v>
      </c>
      <c r="B50" s="10" t="s">
        <v>74</v>
      </c>
      <c r="C50" s="8" t="s">
        <v>2</v>
      </c>
      <c r="D50" s="8" t="s">
        <v>3</v>
      </c>
      <c r="E50" s="8" t="s">
        <v>4</v>
      </c>
      <c r="F50" s="8" t="s">
        <v>80</v>
      </c>
      <c r="G50" s="8" t="s">
        <v>87</v>
      </c>
      <c r="H50" s="8" t="s">
        <v>90</v>
      </c>
      <c r="I50" s="37">
        <v>0.77500000000000002</v>
      </c>
      <c r="J50" s="37">
        <v>0.82499999999999996</v>
      </c>
      <c r="K50" s="39">
        <v>0.87804878048780488</v>
      </c>
      <c r="L50" s="37">
        <v>0.8</v>
      </c>
      <c r="M50" s="37">
        <v>0.75</v>
      </c>
      <c r="N50" s="37">
        <v>0.55000000000000004</v>
      </c>
      <c r="O50" s="38">
        <v>0.65</v>
      </c>
      <c r="P50" s="38">
        <v>0.65</v>
      </c>
      <c r="Q50" s="38">
        <v>0.78048780487804881</v>
      </c>
      <c r="R50" s="38">
        <v>0.67500000000000004</v>
      </c>
      <c r="S50" s="38">
        <v>0.625</v>
      </c>
      <c r="T50" s="38">
        <v>0.55000000000000004</v>
      </c>
      <c r="U50" s="37">
        <v>0.52500000000000002</v>
      </c>
      <c r="V50" s="37">
        <v>0.55000000000000004</v>
      </c>
      <c r="W50" s="37">
        <v>0.51219512195121952</v>
      </c>
      <c r="X50" s="37">
        <v>0.55000000000000004</v>
      </c>
      <c r="Y50" s="37">
        <v>0.5</v>
      </c>
      <c r="Z50" s="37">
        <v>0.35</v>
      </c>
      <c r="AA50" s="38">
        <v>0.82499999999999996</v>
      </c>
      <c r="AB50" s="38">
        <v>0.82499999999999996</v>
      </c>
      <c r="AC50" s="38">
        <v>0.95121951219512191</v>
      </c>
      <c r="AD50" s="38">
        <v>0.85</v>
      </c>
      <c r="AE50" s="38">
        <v>0.8</v>
      </c>
      <c r="AF50" s="38">
        <v>0.625</v>
      </c>
    </row>
    <row r="51" spans="1:32" ht="14.25" customHeight="1" x14ac:dyDescent="0.25">
      <c r="A51" s="10" t="s">
        <v>56</v>
      </c>
      <c r="B51" s="10" t="s">
        <v>74</v>
      </c>
      <c r="C51" s="8" t="s">
        <v>66</v>
      </c>
      <c r="D51" s="8" t="s">
        <v>80</v>
      </c>
      <c r="E51" s="8" t="s">
        <v>84</v>
      </c>
      <c r="F51" s="8" t="s">
        <v>87</v>
      </c>
      <c r="G51" s="8" t="s">
        <v>86</v>
      </c>
      <c r="H51" s="8" t="s">
        <v>90</v>
      </c>
      <c r="I51" s="37">
        <v>0.78</v>
      </c>
      <c r="J51" s="37">
        <v>0.84313725490196079</v>
      </c>
      <c r="K51" s="39">
        <v>0.73</v>
      </c>
      <c r="L51" s="37">
        <v>0.90196078431372551</v>
      </c>
      <c r="M51" s="37">
        <v>0.78431372549019607</v>
      </c>
      <c r="N51" s="37">
        <v>0.9</v>
      </c>
      <c r="O51" s="38">
        <v>0.65</v>
      </c>
      <c r="P51" s="38">
        <v>0.78431372549019607</v>
      </c>
      <c r="Q51" s="38">
        <v>0.6</v>
      </c>
      <c r="R51" s="38">
        <v>0.88235294117647056</v>
      </c>
      <c r="S51" s="38">
        <v>0.6470588235294118</v>
      </c>
      <c r="T51" s="38">
        <v>0.88</v>
      </c>
      <c r="U51" s="37">
        <v>0.55000000000000004</v>
      </c>
      <c r="V51" s="37">
        <v>0.72549019607843135</v>
      </c>
      <c r="W51" s="37">
        <v>0.5</v>
      </c>
      <c r="X51" s="37">
        <v>0.84313725490196079</v>
      </c>
      <c r="Y51" s="37">
        <v>0.50980392156862742</v>
      </c>
      <c r="Z51" s="37">
        <v>0.88</v>
      </c>
      <c r="AA51" s="38">
        <v>0.85</v>
      </c>
      <c r="AB51" s="38">
        <v>0.88235294117647056</v>
      </c>
      <c r="AC51" s="38">
        <v>0.81</v>
      </c>
      <c r="AD51" s="38">
        <v>0.92156862745098034</v>
      </c>
      <c r="AE51" s="38">
        <v>0.87254901960784315</v>
      </c>
      <c r="AF51" s="38">
        <v>0.9</v>
      </c>
    </row>
    <row r="52" spans="1:32" ht="14.25" customHeight="1" x14ac:dyDescent="0.25">
      <c r="A52" s="10" t="s">
        <v>91</v>
      </c>
      <c r="B52" s="10" t="s">
        <v>74</v>
      </c>
      <c r="C52" s="8">
        <v>0</v>
      </c>
      <c r="D52" s="8">
        <v>0</v>
      </c>
      <c r="E52" s="8">
        <v>0</v>
      </c>
      <c r="F52" s="8">
        <v>0</v>
      </c>
      <c r="G52" s="8">
        <v>0</v>
      </c>
      <c r="H52" s="8" t="s">
        <v>90</v>
      </c>
      <c r="I52" s="37" t="e">
        <v>#DIV/0!</v>
      </c>
      <c r="J52" s="39" t="e">
        <v>#DIV/0!</v>
      </c>
      <c r="K52" s="37" t="e">
        <v>#DIV/0!</v>
      </c>
      <c r="L52" s="37" t="e">
        <v>#DIV/0!</v>
      </c>
      <c r="M52" s="37" t="e">
        <v>#DIV/0!</v>
      </c>
      <c r="N52" s="37">
        <v>0.2</v>
      </c>
      <c r="O52" s="38" t="e">
        <v>#DIV/0!</v>
      </c>
      <c r="P52" s="38" t="e">
        <v>#DIV/0!</v>
      </c>
      <c r="Q52" s="38" t="e">
        <v>#DIV/0!</v>
      </c>
      <c r="R52" s="38" t="e">
        <v>#DIV/0!</v>
      </c>
      <c r="S52" s="38" t="e">
        <v>#DIV/0!</v>
      </c>
      <c r="T52" s="38">
        <v>0.2</v>
      </c>
      <c r="U52" s="37" t="e">
        <v>#DIV/0!</v>
      </c>
      <c r="V52" s="37" t="e">
        <v>#DIV/0!</v>
      </c>
      <c r="W52" s="37" t="e">
        <v>#DIV/0!</v>
      </c>
      <c r="X52" s="37" t="e">
        <v>#DIV/0!</v>
      </c>
      <c r="Y52" s="37" t="e">
        <v>#DIV/0!</v>
      </c>
      <c r="Z52" s="37">
        <v>0.15555555555555556</v>
      </c>
      <c r="AA52" s="38" t="e">
        <v>#DIV/0!</v>
      </c>
      <c r="AB52" s="38" t="e">
        <v>#DIV/0!</v>
      </c>
      <c r="AC52" s="38" t="e">
        <v>#DIV/0!</v>
      </c>
      <c r="AD52" s="38" t="e">
        <v>#DIV/0!</v>
      </c>
      <c r="AE52" s="38" t="e">
        <v>#DIV/0!</v>
      </c>
      <c r="AF52" s="38">
        <v>0.42222222222222222</v>
      </c>
    </row>
    <row r="53" spans="1:32" ht="14.25" customHeight="1" x14ac:dyDescent="0.25">
      <c r="A53" s="10" t="s">
        <v>57</v>
      </c>
      <c r="B53" s="10" t="s">
        <v>74</v>
      </c>
      <c r="C53" s="8" t="s">
        <v>2</v>
      </c>
      <c r="D53" s="8" t="s">
        <v>3</v>
      </c>
      <c r="E53" s="8" t="s">
        <v>4</v>
      </c>
      <c r="F53" s="8" t="s">
        <v>80</v>
      </c>
      <c r="G53" s="8" t="s">
        <v>87</v>
      </c>
      <c r="H53" s="8" t="s">
        <v>90</v>
      </c>
      <c r="I53" s="37">
        <v>0.70588235294117652</v>
      </c>
      <c r="J53" s="37">
        <v>0.85106382978723405</v>
      </c>
      <c r="K53" s="39">
        <v>0.90243902439024393</v>
      </c>
      <c r="L53" s="37">
        <v>0.72916666666666663</v>
      </c>
      <c r="M53" s="37">
        <v>0.47826086956521741</v>
      </c>
      <c r="N53" s="37">
        <v>0.33333333333333331</v>
      </c>
      <c r="O53" s="38">
        <v>0.52941176470588236</v>
      </c>
      <c r="P53" s="38">
        <v>0.68085106382978722</v>
      </c>
      <c r="Q53" s="38">
        <v>0.75609756097560976</v>
      </c>
      <c r="R53" s="38">
        <v>0.60416666666666663</v>
      </c>
      <c r="S53" s="38">
        <v>0.45652173913043476</v>
      </c>
      <c r="T53" s="38">
        <v>0.33333333333333331</v>
      </c>
      <c r="U53" s="37">
        <v>0.26470588235294118</v>
      </c>
      <c r="V53" s="37">
        <v>0.42553191489361702</v>
      </c>
      <c r="W53" s="37">
        <v>0.43902439024390244</v>
      </c>
      <c r="X53" s="37">
        <v>0.5</v>
      </c>
      <c r="Y53" s="37">
        <v>0.30434782608695654</v>
      </c>
      <c r="Z53" s="37">
        <v>0.15686274509803921</v>
      </c>
      <c r="AA53" s="38">
        <v>0.73529411764705888</v>
      </c>
      <c r="AB53" s="38">
        <v>0.93617021276595747</v>
      </c>
      <c r="AC53" s="38">
        <v>0.92682926829268297</v>
      </c>
      <c r="AD53" s="38">
        <v>0.875</v>
      </c>
      <c r="AE53" s="38">
        <v>0.71739130434782605</v>
      </c>
      <c r="AF53" s="38">
        <v>0.72549019607843135</v>
      </c>
    </row>
    <row r="54" spans="1:32" ht="14.25" customHeight="1" x14ac:dyDescent="0.25">
      <c r="A54" s="10" t="s">
        <v>58</v>
      </c>
      <c r="B54" s="10" t="s">
        <v>74</v>
      </c>
      <c r="C54" s="8" t="s">
        <v>1</v>
      </c>
      <c r="D54" s="8" t="s">
        <v>2</v>
      </c>
      <c r="E54" s="8" t="s">
        <v>67</v>
      </c>
      <c r="F54" s="8" t="s">
        <v>66</v>
      </c>
      <c r="G54" s="8" t="s">
        <v>84</v>
      </c>
      <c r="H54" s="8" t="s">
        <v>86</v>
      </c>
      <c r="I54" s="37">
        <v>0.27272727272727271</v>
      </c>
      <c r="J54" s="37">
        <v>0.24</v>
      </c>
      <c r="K54" s="39">
        <v>0.29411764705882354</v>
      </c>
      <c r="L54" s="37">
        <v>0.2</v>
      </c>
      <c r="M54" s="37">
        <v>0.39130434782608697</v>
      </c>
      <c r="N54" s="37">
        <v>0.18181818181818182</v>
      </c>
      <c r="O54" s="38">
        <v>0.13636363636363635</v>
      </c>
      <c r="P54" s="38">
        <v>0.08</v>
      </c>
      <c r="Q54" s="38">
        <v>0.11764705882352941</v>
      </c>
      <c r="R54" s="38">
        <v>6.6666666666666666E-2</v>
      </c>
      <c r="S54" s="38">
        <v>0.30434782608695654</v>
      </c>
      <c r="T54" s="38">
        <v>0.18181818181818182</v>
      </c>
      <c r="U54" s="37">
        <v>0.13636363636363635</v>
      </c>
      <c r="V54" s="37">
        <v>0.04</v>
      </c>
      <c r="W54" s="37">
        <v>0</v>
      </c>
      <c r="X54" s="37">
        <v>6.6666666666666666E-2</v>
      </c>
      <c r="Y54" s="37">
        <v>0.30434782608695654</v>
      </c>
      <c r="Z54" s="37">
        <v>0.18181818181818182</v>
      </c>
      <c r="AA54" s="38">
        <v>0.31818181818181818</v>
      </c>
      <c r="AB54" s="38">
        <v>0.24</v>
      </c>
      <c r="AC54" s="38">
        <v>0.52941176470588236</v>
      </c>
      <c r="AD54" s="38">
        <v>0.2</v>
      </c>
      <c r="AE54" s="38">
        <v>0.52173913043478259</v>
      </c>
      <c r="AF54" s="38">
        <v>0.27272727272727271</v>
      </c>
    </row>
    <row r="55" spans="1:32" ht="14.25" customHeight="1" x14ac:dyDescent="0.25">
      <c r="A55" s="7" t="s">
        <v>59</v>
      </c>
      <c r="B55" s="9" t="s">
        <v>74</v>
      </c>
      <c r="C55" s="8" t="s">
        <v>9</v>
      </c>
      <c r="D55" s="8" t="s">
        <v>68</v>
      </c>
      <c r="E55" s="8" t="s">
        <v>67</v>
      </c>
      <c r="F55" s="8" t="s">
        <v>66</v>
      </c>
      <c r="G55" s="8" t="s">
        <v>84</v>
      </c>
      <c r="H55" s="8" t="s">
        <v>86</v>
      </c>
      <c r="I55" s="37">
        <v>0.57692307692307687</v>
      </c>
      <c r="J55" s="37">
        <v>0.5357142857142857</v>
      </c>
      <c r="K55" s="37">
        <v>0.29629629629629628</v>
      </c>
      <c r="L55" s="37">
        <v>0.52</v>
      </c>
      <c r="M55" s="37">
        <v>0.40740740740740738</v>
      </c>
      <c r="N55" s="37">
        <v>0.40909090909090912</v>
      </c>
      <c r="O55" s="38">
        <v>0.42307692307692307</v>
      </c>
      <c r="P55" s="38">
        <v>0.32142857142857145</v>
      </c>
      <c r="Q55" s="38">
        <v>0.14814814814814814</v>
      </c>
      <c r="R55" s="38">
        <v>0.4</v>
      </c>
      <c r="S55" s="38">
        <v>0.33333333333333331</v>
      </c>
      <c r="T55" s="38">
        <v>0.36363636363636365</v>
      </c>
      <c r="U55" s="37">
        <v>0.19230769230769232</v>
      </c>
      <c r="V55" s="37">
        <v>0.2857142857142857</v>
      </c>
      <c r="W55" s="37">
        <v>0.14814814814814814</v>
      </c>
      <c r="X55" s="37">
        <v>0.2</v>
      </c>
      <c r="Y55" s="37">
        <v>0.14814814814814814</v>
      </c>
      <c r="Z55" s="37">
        <v>0.18181818181818182</v>
      </c>
      <c r="AA55" s="38">
        <v>0.65384615384615385</v>
      </c>
      <c r="AB55" s="38">
        <v>0.5357142857142857</v>
      </c>
      <c r="AC55" s="38">
        <v>0.40740740740740738</v>
      </c>
      <c r="AD55" s="38">
        <v>0.6</v>
      </c>
      <c r="AE55" s="38">
        <v>0.62962962962962965</v>
      </c>
      <c r="AF55" s="38">
        <v>0.77272727272727271</v>
      </c>
    </row>
    <row r="56" spans="1:32" ht="14.25" customHeight="1" x14ac:dyDescent="0.25">
      <c r="A56" s="10" t="s">
        <v>60</v>
      </c>
      <c r="B56" s="10" t="s">
        <v>74</v>
      </c>
      <c r="C56" s="8" t="s">
        <v>66</v>
      </c>
      <c r="D56" s="8" t="s">
        <v>80</v>
      </c>
      <c r="E56" s="8" t="s">
        <v>84</v>
      </c>
      <c r="F56" s="8" t="s">
        <v>87</v>
      </c>
      <c r="G56" s="8" t="s">
        <v>86</v>
      </c>
      <c r="H56" s="8" t="s">
        <v>90</v>
      </c>
      <c r="I56" s="37">
        <v>0.76470588235294112</v>
      </c>
      <c r="J56" s="37">
        <v>0.52083333333333337</v>
      </c>
      <c r="K56" s="39">
        <v>0.74</v>
      </c>
      <c r="L56" s="37">
        <v>0.70833333333333337</v>
      </c>
      <c r="M56" s="37">
        <v>0.61224489795918369</v>
      </c>
      <c r="N56" s="37">
        <v>0.53061224489795922</v>
      </c>
      <c r="O56" s="38">
        <v>0.47058823529411764</v>
      </c>
      <c r="P56" s="38">
        <v>0.33333333333333331</v>
      </c>
      <c r="Q56" s="38">
        <v>0.66</v>
      </c>
      <c r="R56" s="38">
        <v>0.52083333333333337</v>
      </c>
      <c r="S56" s="38">
        <v>0.51020408163265307</v>
      </c>
      <c r="T56" s="38">
        <v>0.40816326530612246</v>
      </c>
      <c r="U56" s="37">
        <v>0.45098039215686275</v>
      </c>
      <c r="V56" s="37">
        <v>0.27083333333333331</v>
      </c>
      <c r="W56" s="37">
        <v>0.62</v>
      </c>
      <c r="X56" s="37">
        <v>0.5</v>
      </c>
      <c r="Y56" s="37">
        <v>0.42857142857142855</v>
      </c>
      <c r="Z56" s="37">
        <v>0.34693877551020408</v>
      </c>
      <c r="AA56" s="38">
        <v>0.80392156862745101</v>
      </c>
      <c r="AB56" s="38">
        <v>0.5625</v>
      </c>
      <c r="AC56" s="38">
        <v>0.8</v>
      </c>
      <c r="AD56" s="38">
        <v>0.79166666666666663</v>
      </c>
      <c r="AE56" s="38">
        <v>0.75510204081632648</v>
      </c>
      <c r="AF56" s="38">
        <v>0.79591836734693877</v>
      </c>
    </row>
    <row r="57" spans="1:32" ht="14.25" customHeight="1" x14ac:dyDescent="0.25">
      <c r="A57" s="7" t="s">
        <v>61</v>
      </c>
      <c r="B57" s="9" t="s">
        <v>74</v>
      </c>
      <c r="C57" s="8" t="s">
        <v>2</v>
      </c>
      <c r="D57" s="8" t="s">
        <v>3</v>
      </c>
      <c r="E57" s="8" t="s">
        <v>4</v>
      </c>
      <c r="F57" s="8" t="s">
        <v>80</v>
      </c>
      <c r="G57" s="8" t="s">
        <v>87</v>
      </c>
      <c r="H57" s="8" t="s">
        <v>90</v>
      </c>
      <c r="I57" s="37">
        <v>0.18518518518518517</v>
      </c>
      <c r="J57" s="37">
        <v>0.31818181818181818</v>
      </c>
      <c r="K57" s="37">
        <v>0.11764705882352941</v>
      </c>
      <c r="L57" s="37">
        <v>0.5</v>
      </c>
      <c r="M57" s="37">
        <v>0.36363636363636365</v>
      </c>
      <c r="N57" s="37">
        <v>0.32258064516129031</v>
      </c>
      <c r="O57" s="38">
        <v>0.14814814814814814</v>
      </c>
      <c r="P57" s="38">
        <v>0.13636363636363635</v>
      </c>
      <c r="Q57" s="38">
        <v>0</v>
      </c>
      <c r="R57" s="38">
        <v>0.33333333333333331</v>
      </c>
      <c r="S57" s="38">
        <v>0.22727272727272727</v>
      </c>
      <c r="T57" s="38">
        <v>0.29032258064516131</v>
      </c>
      <c r="U57" s="37">
        <v>7.407407407407407E-2</v>
      </c>
      <c r="V57" s="37">
        <v>4.5454545454545456E-2</v>
      </c>
      <c r="W57" s="37">
        <v>0</v>
      </c>
      <c r="X57" s="37">
        <v>0.1111111111111111</v>
      </c>
      <c r="Y57" s="37">
        <v>4.5454545454545456E-2</v>
      </c>
      <c r="Z57" s="37">
        <v>0.22580645161290322</v>
      </c>
      <c r="AA57" s="38">
        <v>0.25925925925925924</v>
      </c>
      <c r="AB57" s="38">
        <v>0.36363636363636365</v>
      </c>
      <c r="AC57" s="38">
        <v>0.23529411764705882</v>
      </c>
      <c r="AD57" s="38">
        <v>0.55555555555555558</v>
      </c>
      <c r="AE57" s="38">
        <v>0.59090909090909094</v>
      </c>
      <c r="AF57" s="38">
        <v>0.5161290322580645</v>
      </c>
    </row>
    <row r="58" spans="1:32" x14ac:dyDescent="0.25">
      <c r="A58" s="7" t="s">
        <v>62</v>
      </c>
      <c r="B58" s="9" t="s">
        <v>74</v>
      </c>
      <c r="C58" s="8" t="s">
        <v>9</v>
      </c>
      <c r="D58" s="8" t="s">
        <v>68</v>
      </c>
      <c r="E58" s="8" t="s">
        <v>67</v>
      </c>
      <c r="F58" s="8" t="s">
        <v>66</v>
      </c>
      <c r="G58" s="8" t="s">
        <v>84</v>
      </c>
      <c r="H58" s="8" t="s">
        <v>86</v>
      </c>
      <c r="I58" s="37">
        <v>0.67346938775510201</v>
      </c>
      <c r="J58" s="37">
        <v>0.86</v>
      </c>
      <c r="K58" s="37">
        <v>0.86</v>
      </c>
      <c r="L58" s="37">
        <v>0.66</v>
      </c>
      <c r="M58" s="37">
        <v>0.73469387755102045</v>
      </c>
      <c r="N58" s="37">
        <v>0.64</v>
      </c>
      <c r="O58" s="38">
        <v>0.51020408163265307</v>
      </c>
      <c r="P58" s="38">
        <v>0.82</v>
      </c>
      <c r="Q58" s="38">
        <v>0.78</v>
      </c>
      <c r="R58" s="38">
        <v>0.44</v>
      </c>
      <c r="S58" s="38">
        <v>0.65306122448979587</v>
      </c>
      <c r="T58" s="38">
        <v>0.5</v>
      </c>
      <c r="U58" s="37">
        <v>0.36734693877551022</v>
      </c>
      <c r="V58" s="37">
        <v>0.38</v>
      </c>
      <c r="W58" s="37">
        <v>0.48</v>
      </c>
      <c r="X58" s="37">
        <v>0.34</v>
      </c>
      <c r="Y58" s="37">
        <v>0.48979591836734693</v>
      </c>
      <c r="Z58" s="37">
        <v>0.32</v>
      </c>
      <c r="AA58" s="38">
        <v>0.67346938775510201</v>
      </c>
      <c r="AB58" s="38">
        <v>0.86</v>
      </c>
      <c r="AC58" s="38">
        <v>0.86</v>
      </c>
      <c r="AD58" s="38">
        <v>0.7</v>
      </c>
      <c r="AE58" s="38">
        <v>0.83673469387755106</v>
      </c>
      <c r="AF58" s="38">
        <v>0.82</v>
      </c>
    </row>
    <row r="59" spans="1:32" x14ac:dyDescent="0.25">
      <c r="A59" s="7" t="s">
        <v>63</v>
      </c>
      <c r="B59" s="9" t="s">
        <v>73</v>
      </c>
      <c r="C59" s="36" t="s">
        <v>66</v>
      </c>
      <c r="D59" s="36" t="s">
        <v>80</v>
      </c>
      <c r="E59" s="36" t="s">
        <v>84</v>
      </c>
      <c r="F59" s="36" t="s">
        <v>87</v>
      </c>
      <c r="G59" s="8" t="s">
        <v>86</v>
      </c>
      <c r="H59" s="8" t="s">
        <v>90</v>
      </c>
      <c r="I59" s="37">
        <v>0.5357142857142857</v>
      </c>
      <c r="J59" s="37">
        <v>0.51546391752577314</v>
      </c>
      <c r="K59" s="37">
        <v>0.4</v>
      </c>
      <c r="L59" s="37">
        <v>0.54320987654320985</v>
      </c>
      <c r="M59" s="37">
        <v>0.6333333333333333</v>
      </c>
      <c r="N59" s="37">
        <v>0.41666666666666669</v>
      </c>
      <c r="O59" s="38">
        <v>0.35714285714285715</v>
      </c>
      <c r="P59" s="38">
        <v>0.40206185567010311</v>
      </c>
      <c r="Q59" s="38">
        <v>0.2</v>
      </c>
      <c r="R59" s="38">
        <v>0.49382716049382713</v>
      </c>
      <c r="S59" s="38">
        <v>0.46666666666666667</v>
      </c>
      <c r="T59" s="38">
        <v>0.41666666666666669</v>
      </c>
      <c r="U59" s="37">
        <v>0.32142857142857145</v>
      </c>
      <c r="V59" s="37">
        <v>0.31958762886597936</v>
      </c>
      <c r="W59" s="37">
        <v>0.16666666666666666</v>
      </c>
      <c r="X59" s="37">
        <v>0.35802469135802467</v>
      </c>
      <c r="Y59" s="37">
        <v>0.43333333333333335</v>
      </c>
      <c r="Z59" s="37">
        <v>0.31944444444444442</v>
      </c>
      <c r="AA59" s="38">
        <v>0.6785714285714286</v>
      </c>
      <c r="AB59" s="38">
        <v>0.69072164948453607</v>
      </c>
      <c r="AC59" s="38">
        <v>0.66666666666666663</v>
      </c>
      <c r="AD59" s="38">
        <v>0.75308641975308643</v>
      </c>
      <c r="AE59" s="38">
        <v>0.9</v>
      </c>
      <c r="AF59" s="38">
        <v>0.65277777777777779</v>
      </c>
    </row>
    <row r="60" spans="1:32" x14ac:dyDescent="0.25">
      <c r="A60" s="7" t="s">
        <v>82</v>
      </c>
      <c r="B60" s="9" t="s">
        <v>74</v>
      </c>
      <c r="C60" s="36">
        <v>0</v>
      </c>
      <c r="D60" s="36">
        <v>0</v>
      </c>
      <c r="E60" s="8">
        <v>0</v>
      </c>
      <c r="F60" s="8" t="s">
        <v>80</v>
      </c>
      <c r="G60" s="8" t="s">
        <v>87</v>
      </c>
      <c r="H60" s="8" t="s">
        <v>90</v>
      </c>
      <c r="I60" s="37" t="e">
        <v>#DIV/0!</v>
      </c>
      <c r="J60" s="37" t="e">
        <v>#DIV/0!</v>
      </c>
      <c r="K60" s="37" t="e">
        <v>#DIV/0!</v>
      </c>
      <c r="L60" s="37">
        <v>0.61290322580645162</v>
      </c>
      <c r="M60" s="37">
        <v>0.6</v>
      </c>
      <c r="N60" s="37">
        <v>0.48</v>
      </c>
      <c r="O60" s="38" t="e">
        <v>#DIV/0!</v>
      </c>
      <c r="P60" s="38" t="e">
        <v>#DIV/0!</v>
      </c>
      <c r="Q60" s="38" t="e">
        <v>#DIV/0!</v>
      </c>
      <c r="R60" s="38">
        <v>0.54838709677419351</v>
      </c>
      <c r="S60" s="38">
        <v>0.6</v>
      </c>
      <c r="T60" s="38">
        <v>0.48</v>
      </c>
      <c r="U60" s="37" t="e">
        <v>#DIV/0!</v>
      </c>
      <c r="V60" s="37" t="e">
        <v>#DIV/0!</v>
      </c>
      <c r="W60" s="37" t="e">
        <v>#DIV/0!</v>
      </c>
      <c r="X60" s="37">
        <v>0.45161290322580644</v>
      </c>
      <c r="Y60" s="37">
        <v>0.4</v>
      </c>
      <c r="Z60" s="37">
        <v>0.36</v>
      </c>
      <c r="AA60" s="38" t="e">
        <v>#DIV/0!</v>
      </c>
      <c r="AB60" s="38" t="e">
        <v>#DIV/0!</v>
      </c>
      <c r="AC60" s="38" t="e">
        <v>#DIV/0!</v>
      </c>
      <c r="AD60" s="38">
        <v>0.67741935483870963</v>
      </c>
      <c r="AE60" s="38">
        <v>0.84</v>
      </c>
      <c r="AF60" s="38">
        <v>0.68</v>
      </c>
    </row>
    <row r="61" spans="1:32" x14ac:dyDescent="0.25">
      <c r="A61" s="7" t="s">
        <v>64</v>
      </c>
      <c r="B61" s="9" t="s">
        <v>74</v>
      </c>
      <c r="C61" s="8">
        <v>0</v>
      </c>
      <c r="D61" s="8" t="s">
        <v>3</v>
      </c>
      <c r="E61" s="8" t="s">
        <v>4</v>
      </c>
      <c r="F61" s="8" t="s">
        <v>80</v>
      </c>
      <c r="G61" s="8" t="s">
        <v>87</v>
      </c>
      <c r="H61" s="8" t="s">
        <v>90</v>
      </c>
      <c r="I61" s="37" t="e">
        <v>#DIV/0!</v>
      </c>
      <c r="J61" s="37">
        <v>0.61904761904761907</v>
      </c>
      <c r="K61" s="37">
        <v>0.45454545454545453</v>
      </c>
      <c r="L61" s="37">
        <v>0.5</v>
      </c>
      <c r="M61" s="37">
        <v>0.47499999999999998</v>
      </c>
      <c r="N61" s="37">
        <v>0.41935483870967744</v>
      </c>
      <c r="O61" s="38" t="e">
        <v>#DIV/0!</v>
      </c>
      <c r="P61" s="38">
        <v>0.54761904761904767</v>
      </c>
      <c r="Q61" s="38">
        <v>0.40909090909090912</v>
      </c>
      <c r="R61" s="38">
        <v>0.42105263157894735</v>
      </c>
      <c r="S61" s="38">
        <v>0.375</v>
      </c>
      <c r="T61" s="38">
        <v>0.41935483870967744</v>
      </c>
      <c r="U61" s="37" t="e">
        <v>#DIV/0!</v>
      </c>
      <c r="V61" s="37">
        <v>0.33333333333333331</v>
      </c>
      <c r="W61" s="37">
        <v>0.20454545454545456</v>
      </c>
      <c r="X61" s="37">
        <v>0.28947368421052633</v>
      </c>
      <c r="Y61" s="37">
        <v>0.25</v>
      </c>
      <c r="Z61" s="37">
        <v>0.29032258064516131</v>
      </c>
      <c r="AA61" s="38" t="e">
        <v>#DIV/0!</v>
      </c>
      <c r="AB61" s="38">
        <v>0.6428571428571429</v>
      </c>
      <c r="AC61" s="38">
        <v>0.59090909090909094</v>
      </c>
      <c r="AD61" s="38">
        <v>0.71052631578947367</v>
      </c>
      <c r="AE61" s="38">
        <v>0.67500000000000004</v>
      </c>
      <c r="AF61" s="38">
        <v>0.70967741935483875</v>
      </c>
    </row>
    <row r="62" spans="1:32" x14ac:dyDescent="0.25">
      <c r="A62" s="7" t="s">
        <v>65</v>
      </c>
      <c r="B62" s="9" t="s">
        <v>74</v>
      </c>
      <c r="C62" s="36" t="s">
        <v>9</v>
      </c>
      <c r="D62" s="36" t="s">
        <v>68</v>
      </c>
      <c r="E62" s="36" t="s">
        <v>67</v>
      </c>
      <c r="F62" s="36" t="s">
        <v>66</v>
      </c>
      <c r="G62" s="8" t="s">
        <v>84</v>
      </c>
      <c r="H62" s="8" t="s">
        <v>86</v>
      </c>
      <c r="I62" s="37">
        <v>0.40740740740740738</v>
      </c>
      <c r="J62" s="37">
        <v>0.34782608695652173</v>
      </c>
      <c r="K62" s="37">
        <v>0.60606060606060608</v>
      </c>
      <c r="L62" s="37">
        <v>0.5357142857142857</v>
      </c>
      <c r="M62" s="37">
        <v>0.4</v>
      </c>
      <c r="N62" s="37">
        <v>0.6333333333333333</v>
      </c>
      <c r="O62" s="38">
        <v>0.29629629629629628</v>
      </c>
      <c r="P62" s="38">
        <v>0.30434782608695654</v>
      </c>
      <c r="Q62" s="38">
        <v>0.39393939393939392</v>
      </c>
      <c r="R62" s="38">
        <v>0.35714285714285715</v>
      </c>
      <c r="S62" s="38">
        <v>0.2</v>
      </c>
      <c r="T62" s="38">
        <v>0.46666666666666667</v>
      </c>
      <c r="U62" s="37">
        <v>0.18518518518518517</v>
      </c>
      <c r="V62" s="37">
        <v>0.17391304347826086</v>
      </c>
      <c r="W62" s="37">
        <v>0.27272727272727271</v>
      </c>
      <c r="X62" s="37">
        <v>0.32142857142857145</v>
      </c>
      <c r="Y62" s="37">
        <v>0.16666666666666666</v>
      </c>
      <c r="Z62" s="37">
        <v>0.43333333333333335</v>
      </c>
      <c r="AA62" s="38">
        <v>0.40740740740740738</v>
      </c>
      <c r="AB62" s="38">
        <v>0.43478260869565216</v>
      </c>
      <c r="AC62" s="38">
        <v>0.66666666666666663</v>
      </c>
      <c r="AD62" s="38">
        <v>0.6785714285714286</v>
      </c>
      <c r="AE62" s="38">
        <v>0.66666666666666663</v>
      </c>
      <c r="AF62" s="38">
        <v>0.9</v>
      </c>
    </row>
    <row r="63" spans="1:32" x14ac:dyDescent="0.25">
      <c r="A63" s="7" t="s">
        <v>83</v>
      </c>
      <c r="B63" s="9" t="s">
        <v>74</v>
      </c>
      <c r="C63" s="36">
        <v>0</v>
      </c>
      <c r="D63" s="36">
        <v>0</v>
      </c>
      <c r="E63" s="36">
        <v>0</v>
      </c>
      <c r="F63" s="36" t="s">
        <v>80</v>
      </c>
      <c r="G63" s="8" t="s">
        <v>87</v>
      </c>
      <c r="H63" s="8" t="s">
        <v>90</v>
      </c>
      <c r="I63" s="37" t="e">
        <v>#DIV/0!</v>
      </c>
      <c r="J63" s="37" t="e">
        <v>#DIV/0!</v>
      </c>
      <c r="K63" s="37" t="e">
        <v>#DIV/0!</v>
      </c>
      <c r="L63" s="37">
        <v>0.42857142857142855</v>
      </c>
      <c r="M63" s="37">
        <v>0.625</v>
      </c>
      <c r="N63" s="37">
        <v>0.3125</v>
      </c>
      <c r="O63" s="38" t="e">
        <v>#DIV/0!</v>
      </c>
      <c r="P63" s="38" t="e">
        <v>#DIV/0!</v>
      </c>
      <c r="Q63" s="38" t="e">
        <v>#DIV/0!</v>
      </c>
      <c r="R63" s="38">
        <v>0.21428571428571427</v>
      </c>
      <c r="S63" s="38">
        <v>0.625</v>
      </c>
      <c r="T63" s="38">
        <v>0.3125</v>
      </c>
      <c r="U63" s="37" t="e">
        <v>#DIV/0!</v>
      </c>
      <c r="V63" s="37" t="e">
        <v>#DIV/0!</v>
      </c>
      <c r="W63" s="37" t="e">
        <v>#DIV/0!</v>
      </c>
      <c r="X63" s="37">
        <v>0.21428571428571427</v>
      </c>
      <c r="Y63" s="37">
        <v>0.5625</v>
      </c>
      <c r="Z63" s="37">
        <v>0.3125</v>
      </c>
      <c r="AA63" s="38" t="e">
        <v>#DIV/0!</v>
      </c>
      <c r="AB63" s="38" t="e">
        <v>#DIV/0!</v>
      </c>
      <c r="AC63" s="38" t="e">
        <v>#DIV/0!</v>
      </c>
      <c r="AD63" s="38">
        <v>0.6785714285714286</v>
      </c>
      <c r="AE63" s="38">
        <v>0.8125</v>
      </c>
      <c r="AF63" s="38">
        <v>0.5</v>
      </c>
    </row>
  </sheetData>
  <mergeCells count="5">
    <mergeCell ref="C1:H1"/>
    <mergeCell ref="I1:N1"/>
    <mergeCell ref="O1:T1"/>
    <mergeCell ref="U1:Z1"/>
    <mergeCell ref="AA1:A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vt:lpstr>
      <vt:lpstr>Base</vt:lpstr>
      <vt:lpstr>Reporte!Área_de_impresión</vt:lpstr>
      <vt:lpstr>BD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ALONSO CASTILLO GALVAN</dc:creator>
  <cp:lastModifiedBy>Estadistica</cp:lastModifiedBy>
  <dcterms:created xsi:type="dcterms:W3CDTF">2015-02-13T14:29:54Z</dcterms:created>
  <dcterms:modified xsi:type="dcterms:W3CDTF">2017-05-22T15:44:31Z</dcterms:modified>
</cp:coreProperties>
</file>